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075" windowHeight="7815"/>
  </bookViews>
  <sheets>
    <sheet name="入力" sheetId="1" r:id="rId1"/>
    <sheet name="XY30" sheetId="11" r:id="rId2"/>
    <sheet name="XZ30" sheetId="2" r:id="rId3"/>
    <sheet name="YZ30" sheetId="8" r:id="rId4"/>
    <sheet name="XY20" sheetId="12" r:id="rId5"/>
    <sheet name="XZ20" sheetId="9" r:id="rId6"/>
    <sheet name="YZ20" sheetId="4" r:id="rId7"/>
    <sheet name="XY10" sheetId="13" r:id="rId8"/>
    <sheet name="XZ10" sheetId="10" r:id="rId9"/>
    <sheet name="YZ10" sheetId="7" r:id="rId10"/>
  </sheets>
  <calcPr calcId="125725"/>
</workbook>
</file>

<file path=xl/calcChain.xml><?xml version="1.0" encoding="utf-8"?>
<calcChain xmlns="http://schemas.openxmlformats.org/spreadsheetml/2006/main">
  <c r="W3" i="12"/>
  <c r="X3"/>
  <c r="Y3"/>
  <c r="Z3"/>
  <c r="Z1001" i="13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B14" s="1"/>
  <c r="B15" s="1"/>
  <c r="B16" s="1"/>
  <c r="B17" s="1"/>
  <c r="B18" s="1"/>
  <c r="B19" s="1"/>
  <c r="B20" s="1"/>
  <c r="B21" s="1"/>
  <c r="Z12"/>
  <c r="Y12"/>
  <c r="X12"/>
  <c r="W12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Y1"/>
  <c r="X1"/>
  <c r="W1"/>
  <c r="Z1001" i="12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Z12"/>
  <c r="Y12"/>
  <c r="X12"/>
  <c r="W12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1"/>
  <c r="Y1"/>
  <c r="X1"/>
  <c r="W1"/>
  <c r="L4" i="13" l="1"/>
  <c r="G13" s="1"/>
  <c r="L6"/>
  <c r="L4" i="12"/>
  <c r="L6"/>
  <c r="L5"/>
  <c r="L5" i="13"/>
  <c r="I9" i="11"/>
  <c r="F9"/>
  <c r="Z1001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C26" i="12"/>
  <c r="D14"/>
  <c r="D16"/>
  <c r="C20"/>
  <c r="D28"/>
  <c r="C31"/>
  <c r="D21" i="13"/>
  <c r="D26" i="12"/>
  <c r="D18" i="13"/>
  <c r="C27" i="12"/>
  <c r="C13"/>
  <c r="C16" i="13"/>
  <c r="C25" i="12"/>
  <c r="D15" i="13"/>
  <c r="D12" i="12"/>
  <c r="D13"/>
  <c r="C16"/>
  <c r="D14" i="13"/>
  <c r="D12"/>
  <c r="C14"/>
  <c r="D30" i="12"/>
  <c r="D24"/>
  <c r="D23"/>
  <c r="D29"/>
  <c r="D16" i="13"/>
  <c r="C18"/>
  <c r="C17"/>
  <c r="C12" i="12"/>
  <c r="C21"/>
  <c r="D17" i="13"/>
  <c r="D25" i="12"/>
  <c r="D20" i="13"/>
  <c r="D21" i="12"/>
  <c r="C24"/>
  <c r="C14"/>
  <c r="C23"/>
  <c r="C15" i="13"/>
  <c r="D19" i="12"/>
  <c r="C22"/>
  <c r="C19"/>
  <c r="C18"/>
  <c r="C21" i="13"/>
  <c r="C30" i="12"/>
  <c r="C12" i="13"/>
  <c r="D20" i="12"/>
  <c r="C15"/>
  <c r="C29"/>
  <c r="D22"/>
  <c r="C13" i="13"/>
  <c r="C19"/>
  <c r="D15" i="12"/>
  <c r="D13" i="13"/>
  <c r="C17" i="12"/>
  <c r="C20" i="13"/>
  <c r="D31" i="12"/>
  <c r="D19" i="13"/>
  <c r="D27" i="12"/>
  <c r="D17"/>
  <c r="C28"/>
  <c r="D18"/>
  <c r="G16" i="13" l="1"/>
  <c r="G19"/>
  <c r="G20"/>
  <c r="G12"/>
  <c r="G15"/>
  <c r="G18"/>
  <c r="G14"/>
  <c r="G21"/>
  <c r="G17"/>
  <c r="G23" i="12"/>
  <c r="G25"/>
  <c r="G27"/>
  <c r="G29"/>
  <c r="G31"/>
  <c r="G14"/>
  <c r="G16"/>
  <c r="G18"/>
  <c r="G20"/>
  <c r="G22"/>
  <c r="G24"/>
  <c r="G26"/>
  <c r="G28"/>
  <c r="G30"/>
  <c r="G13"/>
  <c r="G15"/>
  <c r="G17"/>
  <c r="G19"/>
  <c r="G21"/>
  <c r="G12"/>
  <c r="B14" i="11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L6" s="1"/>
  <c r="Y1"/>
  <c r="L5" s="1"/>
  <c r="X1"/>
  <c r="L4" s="1"/>
  <c r="W1"/>
  <c r="Z1001" i="10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C14" i="11"/>
  <c r="D13"/>
  <c r="C13"/>
  <c r="D12"/>
  <c r="C12"/>
  <c r="D14"/>
  <c r="G14" l="1"/>
  <c r="G12"/>
  <c r="G13"/>
  <c r="B15"/>
  <c r="B14" i="10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L6" s="1"/>
  <c r="Y1"/>
  <c r="X1"/>
  <c r="L4" s="1"/>
  <c r="W1"/>
  <c r="Z1001" i="9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C15" i="11"/>
  <c r="C21" i="10"/>
  <c r="D12"/>
  <c r="C17"/>
  <c r="C12"/>
  <c r="D21"/>
  <c r="C19"/>
  <c r="D17"/>
  <c r="D14"/>
  <c r="C18"/>
  <c r="D16"/>
  <c r="D15" i="11"/>
  <c r="C15" i="10"/>
  <c r="C13"/>
  <c r="D20"/>
  <c r="C14"/>
  <c r="D13"/>
  <c r="D18"/>
  <c r="C16"/>
  <c r="D15"/>
  <c r="C20"/>
  <c r="D19"/>
  <c r="G15" i="11" l="1"/>
  <c r="G14" i="10"/>
  <c r="G16"/>
  <c r="G18"/>
  <c r="G20"/>
  <c r="G12"/>
  <c r="G13"/>
  <c r="G15"/>
  <c r="G17"/>
  <c r="G19"/>
  <c r="G21"/>
  <c r="L5"/>
  <c r="B16" i="11"/>
  <c r="B15" i="10"/>
  <c r="B14" i="9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L4"/>
  <c r="Z3"/>
  <c r="Y3"/>
  <c r="X3"/>
  <c r="W3"/>
  <c r="Z1"/>
  <c r="Y1"/>
  <c r="L5" s="1"/>
  <c r="X1"/>
  <c r="W1"/>
  <c r="B32" i="8"/>
  <c r="B33" s="1"/>
  <c r="B34" s="1"/>
  <c r="B35" s="1"/>
  <c r="B36" s="1"/>
  <c r="B37" s="1"/>
  <c r="B38" s="1"/>
  <c r="B39" s="1"/>
  <c r="B40" s="1"/>
  <c r="B41" s="1"/>
  <c r="Z1001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C16" i="11"/>
  <c r="C19" i="9"/>
  <c r="C20"/>
  <c r="C29"/>
  <c r="C15"/>
  <c r="C24"/>
  <c r="C16"/>
  <c r="C30"/>
  <c r="C22"/>
  <c r="C31"/>
  <c r="C18"/>
  <c r="C25"/>
  <c r="C14"/>
  <c r="D16" i="11"/>
  <c r="C27" i="9"/>
  <c r="C26"/>
  <c r="C23"/>
  <c r="C12"/>
  <c r="C21"/>
  <c r="C13"/>
  <c r="C28"/>
  <c r="C17"/>
  <c r="G16" i="11" l="1"/>
  <c r="G13" i="9"/>
  <c r="G15"/>
  <c r="G17"/>
  <c r="G19"/>
  <c r="G21"/>
  <c r="G23"/>
  <c r="G25"/>
  <c r="G27"/>
  <c r="G29"/>
  <c r="G31"/>
  <c r="G14"/>
  <c r="G16"/>
  <c r="G18"/>
  <c r="G20"/>
  <c r="G22"/>
  <c r="G24"/>
  <c r="G26"/>
  <c r="G28"/>
  <c r="G30"/>
  <c r="G12"/>
  <c r="L6"/>
  <c r="B17" i="11"/>
  <c r="B16" i="10"/>
  <c r="B15" i="9"/>
  <c r="B14" i="8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L6" s="1"/>
  <c r="Y1"/>
  <c r="L5" s="1"/>
  <c r="X1"/>
  <c r="L4" s="1"/>
  <c r="W1"/>
  <c r="Z1001" i="7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C17" i="11"/>
  <c r="C34" i="8"/>
  <c r="C41"/>
  <c r="C38"/>
  <c r="C32"/>
  <c r="D36"/>
  <c r="D32"/>
  <c r="D28" i="9"/>
  <c r="D33" i="8"/>
  <c r="D13"/>
  <c r="D16" i="9"/>
  <c r="C40" i="8"/>
  <c r="C23"/>
  <c r="C19"/>
  <c r="C14"/>
  <c r="D31"/>
  <c r="D37"/>
  <c r="D25" i="9"/>
  <c r="D34" i="8"/>
  <c r="D30"/>
  <c r="D23" i="9"/>
  <c r="D15"/>
  <c r="C36" i="8"/>
  <c r="C12"/>
  <c r="C28"/>
  <c r="C27"/>
  <c r="D39"/>
  <c r="D12" i="9"/>
  <c r="D19"/>
  <c r="D28" i="8"/>
  <c r="D24"/>
  <c r="D18" i="9"/>
  <c r="C21" i="8"/>
  <c r="C26"/>
  <c r="C37"/>
  <c r="C17"/>
  <c r="D25"/>
  <c r="D12"/>
  <c r="D31" i="9"/>
  <c r="D26" i="8"/>
  <c r="D29"/>
  <c r="D17" i="11"/>
  <c r="C39" i="8"/>
  <c r="C35"/>
  <c r="C15"/>
  <c r="D18"/>
  <c r="D22"/>
  <c r="D13" i="9"/>
  <c r="D19" i="8"/>
  <c r="D23"/>
  <c r="D24" i="9"/>
  <c r="D30"/>
  <c r="C29" i="8"/>
  <c r="C25"/>
  <c r="C13"/>
  <c r="C16"/>
  <c r="D20"/>
  <c r="D16"/>
  <c r="D29" i="9"/>
  <c r="D17" i="8"/>
  <c r="D40"/>
  <c r="D17" i="9"/>
  <c r="C18" i="8"/>
  <c r="C30"/>
  <c r="C22"/>
  <c r="C33"/>
  <c r="D41"/>
  <c r="D21"/>
  <c r="D26" i="9"/>
  <c r="D35" i="8"/>
  <c r="D14"/>
  <c r="D14" i="9"/>
  <c r="D21"/>
  <c r="C20" i="8"/>
  <c r="C24"/>
  <c r="C31"/>
  <c r="D15"/>
  <c r="D38"/>
  <c r="D27" i="9"/>
  <c r="D22"/>
  <c r="D27" i="8"/>
  <c r="D20" i="9"/>
  <c r="G17" i="11" l="1"/>
  <c r="G13" i="8"/>
  <c r="G12"/>
  <c r="G38"/>
  <c r="G34"/>
  <c r="G30"/>
  <c r="G26"/>
  <c r="G22"/>
  <c r="G18"/>
  <c r="G14"/>
  <c r="G39"/>
  <c r="G35"/>
  <c r="G31"/>
  <c r="G27"/>
  <c r="G23"/>
  <c r="G19"/>
  <c r="G15"/>
  <c r="G40"/>
  <c r="G36"/>
  <c r="G32"/>
  <c r="G28"/>
  <c r="G24"/>
  <c r="G20"/>
  <c r="G16"/>
  <c r="G41"/>
  <c r="G37"/>
  <c r="G33"/>
  <c r="G29"/>
  <c r="G25"/>
  <c r="G21"/>
  <c r="G17"/>
  <c r="B18" i="11"/>
  <c r="B17" i="10"/>
  <c r="B16" i="9"/>
  <c r="B15" i="8"/>
  <c r="B14" i="7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L6" s="1"/>
  <c r="Y1"/>
  <c r="L5" s="1"/>
  <c r="X1"/>
  <c r="L4" s="1"/>
  <c r="W1"/>
  <c r="B31" i="4"/>
  <c r="B28"/>
  <c r="B29" s="1"/>
  <c r="B30" s="1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13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Z1001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2"/>
  <c r="Y993"/>
  <c r="Y994"/>
  <c r="Y995"/>
  <c r="Y996"/>
  <c r="Y997"/>
  <c r="Y998"/>
  <c r="Y999"/>
  <c r="Y1000"/>
  <c r="Y1001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Y1"/>
  <c r="Z1"/>
  <c r="X1"/>
  <c r="X1" i="2"/>
  <c r="W3" i="4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001"/>
  <c r="W1"/>
  <c r="W1" i="2"/>
  <c r="I9" i="4"/>
  <c r="F9"/>
  <c r="I6"/>
  <c r="F6"/>
  <c r="C18" i="11"/>
  <c r="C16" i="7"/>
  <c r="D15"/>
  <c r="C17"/>
  <c r="C21"/>
  <c r="D14"/>
  <c r="C20"/>
  <c r="D19"/>
  <c r="C13"/>
  <c r="D20"/>
  <c r="D18"/>
  <c r="D18" i="11"/>
  <c r="C15" i="7"/>
  <c r="C14"/>
  <c r="D12"/>
  <c r="C18"/>
  <c r="D17"/>
  <c r="C12"/>
  <c r="D13"/>
  <c r="D16"/>
  <c r="C19"/>
  <c r="D21"/>
  <c r="G18" i="11" l="1"/>
  <c r="G13" i="7"/>
  <c r="G15"/>
  <c r="G17"/>
  <c r="G19"/>
  <c r="G21"/>
  <c r="G14"/>
  <c r="G16"/>
  <c r="G18"/>
  <c r="G20"/>
  <c r="G12"/>
  <c r="B19" i="11"/>
  <c r="B18" i="10"/>
  <c r="B17" i="9"/>
  <c r="L5" i="4"/>
  <c r="B16" i="8"/>
  <c r="B15" i="7"/>
  <c r="L4" i="4"/>
  <c r="L6"/>
  <c r="I9" i="2"/>
  <c r="I6"/>
  <c r="F9"/>
  <c r="F6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Z1001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2"/>
  <c r="Y993"/>
  <c r="Y994"/>
  <c r="Y995"/>
  <c r="Y996"/>
  <c r="Y997"/>
  <c r="Y998"/>
  <c r="Y999"/>
  <c r="Y1000"/>
  <c r="Y1001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Z1"/>
  <c r="L6" s="1"/>
  <c r="Y1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001"/>
  <c r="C19" i="11"/>
  <c r="C18" i="4"/>
  <c r="C17"/>
  <c r="C23"/>
  <c r="D16"/>
  <c r="D39" i="2"/>
  <c r="D14"/>
  <c r="D15" i="4"/>
  <c r="D17" i="2"/>
  <c r="D36"/>
  <c r="C27" i="4"/>
  <c r="C26"/>
  <c r="D19"/>
  <c r="D17"/>
  <c r="D23" i="2"/>
  <c r="D27"/>
  <c r="D24" i="4"/>
  <c r="D18" i="2"/>
  <c r="D22"/>
  <c r="C20" i="4"/>
  <c r="C19"/>
  <c r="D28"/>
  <c r="D18"/>
  <c r="D34" i="2"/>
  <c r="D23" i="4"/>
  <c r="D25"/>
  <c r="D31" i="2"/>
  <c r="D35"/>
  <c r="C21" i="4"/>
  <c r="C28"/>
  <c r="D21"/>
  <c r="D16" i="2"/>
  <c r="D24"/>
  <c r="D20" i="4"/>
  <c r="D26"/>
  <c r="D19" i="2"/>
  <c r="D25"/>
  <c r="D19" i="11"/>
  <c r="C22" i="4"/>
  <c r="C29"/>
  <c r="D30"/>
  <c r="D40" i="2"/>
  <c r="D20"/>
  <c r="D29" i="4"/>
  <c r="D13" i="2"/>
  <c r="D32"/>
  <c r="C24" i="4"/>
  <c r="C31"/>
  <c r="C13"/>
  <c r="D14"/>
  <c r="D21" i="2"/>
  <c r="D33"/>
  <c r="D13" i="4"/>
  <c r="D29" i="2"/>
  <c r="D26"/>
  <c r="C25" i="4"/>
  <c r="C15"/>
  <c r="C30"/>
  <c r="D27"/>
  <c r="D28" i="2"/>
  <c r="D12"/>
  <c r="D22" i="4"/>
  <c r="D37" i="2"/>
  <c r="D41"/>
  <c r="C16" i="4"/>
  <c r="C12"/>
  <c r="C14"/>
  <c r="D12"/>
  <c r="D30" i="2"/>
  <c r="D38"/>
  <c r="D31" i="4"/>
  <c r="D15" i="2"/>
  <c r="G19" i="11" l="1"/>
  <c r="G12" i="4"/>
  <c r="G13"/>
  <c r="G15"/>
  <c r="G17"/>
  <c r="G19"/>
  <c r="G21"/>
  <c r="G23"/>
  <c r="G25"/>
  <c r="G27"/>
  <c r="G29"/>
  <c r="G31"/>
  <c r="G14"/>
  <c r="G16"/>
  <c r="G18"/>
  <c r="G20"/>
  <c r="G22"/>
  <c r="G24"/>
  <c r="G26"/>
  <c r="G28"/>
  <c r="G30"/>
  <c r="B20" i="11"/>
  <c r="B19" i="10"/>
  <c r="B18" i="9"/>
  <c r="B17" i="8"/>
  <c r="B16" i="7"/>
  <c r="L4" i="2"/>
  <c r="L5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13"/>
  <c r="C20" i="11"/>
  <c r="C19" i="2"/>
  <c r="C34"/>
  <c r="C32"/>
  <c r="C22"/>
  <c r="C20"/>
  <c r="C31"/>
  <c r="C29"/>
  <c r="C12"/>
  <c r="C25"/>
  <c r="C15"/>
  <c r="C38"/>
  <c r="C36"/>
  <c r="C26"/>
  <c r="C24"/>
  <c r="C14"/>
  <c r="D20" i="11"/>
  <c r="C39" i="2"/>
  <c r="C41"/>
  <c r="C35"/>
  <c r="C21"/>
  <c r="C27"/>
  <c r="C17"/>
  <c r="C40"/>
  <c r="C30"/>
  <c r="C28"/>
  <c r="C18"/>
  <c r="C37"/>
  <c r="C23"/>
  <c r="C33"/>
  <c r="C16"/>
  <c r="C13"/>
  <c r="G20" i="11" l="1"/>
  <c r="G14" i="2"/>
  <c r="G16"/>
  <c r="G18"/>
  <c r="G20"/>
  <c r="G22"/>
  <c r="G24"/>
  <c r="G26"/>
  <c r="G28"/>
  <c r="G30"/>
  <c r="G32"/>
  <c r="G34"/>
  <c r="G36"/>
  <c r="G38"/>
  <c r="G40"/>
  <c r="G13"/>
  <c r="G15"/>
  <c r="G17"/>
  <c r="G19"/>
  <c r="G21"/>
  <c r="G23"/>
  <c r="G25"/>
  <c r="G27"/>
  <c r="G29"/>
  <c r="G31"/>
  <c r="G33"/>
  <c r="G35"/>
  <c r="G37"/>
  <c r="G39"/>
  <c r="G41"/>
  <c r="G12"/>
  <c r="B21" i="11"/>
  <c r="B20" i="10"/>
  <c r="B19" i="9"/>
  <c r="B18" i="8"/>
  <c r="B17" i="7"/>
  <c r="C21" i="11"/>
  <c r="D21"/>
  <c r="G21" l="1"/>
  <c r="B22"/>
  <c r="B21" i="10"/>
  <c r="B20" i="9"/>
  <c r="B19" i="8"/>
  <c r="B18" i="7"/>
  <c r="C22" i="11"/>
  <c r="D22"/>
  <c r="G22" l="1"/>
  <c r="B23"/>
  <c r="B21" i="9"/>
  <c r="B20" i="8"/>
  <c r="B19" i="7"/>
  <c r="C23" i="11"/>
  <c r="D23"/>
  <c r="G23" l="1"/>
  <c r="B24"/>
  <c r="B22" i="9"/>
  <c r="B21" i="8"/>
  <c r="B20" i="7"/>
  <c r="D24" i="11"/>
  <c r="C24"/>
  <c r="G24" l="1"/>
  <c r="B25"/>
  <c r="B23" i="9"/>
  <c r="B22" i="8"/>
  <c r="B21" i="7"/>
  <c r="D25" i="11"/>
  <c r="C25"/>
  <c r="G25" l="1"/>
  <c r="B26"/>
  <c r="B24" i="9"/>
  <c r="B23" i="8"/>
  <c r="D26" i="11"/>
  <c r="C26"/>
  <c r="G26" l="1"/>
  <c r="B27"/>
  <c r="B25" i="9"/>
  <c r="B24" i="8"/>
  <c r="C27" i="11"/>
  <c r="D27"/>
  <c r="G27" l="1"/>
  <c r="B28"/>
  <c r="B26" i="9"/>
  <c r="B25" i="8"/>
  <c r="C28" i="11"/>
  <c r="D28"/>
  <c r="G28" l="1"/>
  <c r="B29"/>
  <c r="B27" i="9"/>
  <c r="B26" i="8"/>
  <c r="C29" i="11"/>
  <c r="D29"/>
  <c r="G29" l="1"/>
  <c r="B30"/>
  <c r="B28" i="9"/>
  <c r="B27" i="8"/>
  <c r="C30" i="11"/>
  <c r="D30"/>
  <c r="G30" l="1"/>
  <c r="B31"/>
  <c r="B29" i="9"/>
  <c r="B28" i="8"/>
  <c r="D31" i="11"/>
  <c r="C31"/>
  <c r="G31" l="1"/>
  <c r="B32"/>
  <c r="B30" i="9"/>
  <c r="B29" i="8"/>
  <c r="D32" i="11"/>
  <c r="C32"/>
  <c r="G32" l="1"/>
  <c r="B33"/>
  <c r="B31" i="9"/>
  <c r="B30" i="8"/>
  <c r="D33" i="11"/>
  <c r="C33"/>
  <c r="G33" l="1"/>
  <c r="B34"/>
  <c r="B31" i="8"/>
  <c r="D34" i="11"/>
  <c r="C34"/>
  <c r="G34" l="1"/>
  <c r="B35"/>
  <c r="D35"/>
  <c r="C35"/>
  <c r="G35" l="1"/>
  <c r="B36"/>
  <c r="D36"/>
  <c r="C36"/>
  <c r="G36" l="1"/>
  <c r="B37"/>
  <c r="C37"/>
  <c r="D37"/>
  <c r="G37" l="1"/>
  <c r="B38"/>
  <c r="D38"/>
  <c r="C38"/>
  <c r="G38" l="1"/>
  <c r="B39"/>
  <c r="D39"/>
  <c r="C39"/>
  <c r="G39" l="1"/>
  <c r="B40"/>
  <c r="C40"/>
  <c r="D40"/>
  <c r="G40" l="1"/>
  <c r="B41"/>
  <c r="D41"/>
  <c r="C41"/>
  <c r="G41" l="1"/>
</calcChain>
</file>

<file path=xl/sharedStrings.xml><?xml version="1.0" encoding="utf-8"?>
<sst xmlns="http://schemas.openxmlformats.org/spreadsheetml/2006/main" count="273" uniqueCount="42">
  <si>
    <t>条件</t>
    <rPh sb="0" eb="2">
      <t>ジョウケン</t>
    </rPh>
    <phoneticPr fontId="1"/>
  </si>
  <si>
    <t>軸</t>
    <rPh sb="0" eb="1">
      <t>ジク</t>
    </rPh>
    <phoneticPr fontId="1"/>
  </si>
  <si>
    <t>XZ軸</t>
    <rPh sb="2" eb="3">
      <t>ジク</t>
    </rPh>
    <phoneticPr fontId="1"/>
  </si>
  <si>
    <t>ボール数</t>
    <rPh sb="3" eb="4">
      <t>カズ</t>
    </rPh>
    <phoneticPr fontId="1"/>
  </si>
  <si>
    <t>ball:X（m）</t>
    <phoneticPr fontId="1"/>
  </si>
  <si>
    <t>ball:Z（m）</t>
    <phoneticPr fontId="1"/>
  </si>
  <si>
    <t>（sec）</t>
    <phoneticPr fontId="1"/>
  </si>
  <si>
    <t>入力ボール数X</t>
    <rPh sb="0" eb="2">
      <t>ニュウリョク</t>
    </rPh>
    <rPh sb="5" eb="6">
      <t>スウ</t>
    </rPh>
    <phoneticPr fontId="1"/>
  </si>
  <si>
    <t>入力ボール数Y</t>
    <rPh sb="0" eb="2">
      <t>ニュウリョク</t>
    </rPh>
    <rPh sb="5" eb="6">
      <t>スウ</t>
    </rPh>
    <phoneticPr fontId="1"/>
  </si>
  <si>
    <t>入力ボール数Z</t>
    <rPh sb="0" eb="2">
      <t>ニュウリョク</t>
    </rPh>
    <rPh sb="5" eb="6">
      <t>スウ</t>
    </rPh>
    <phoneticPr fontId="1"/>
  </si>
  <si>
    <t>DataNum</t>
    <phoneticPr fontId="1"/>
  </si>
  <si>
    <t>X Max</t>
    <phoneticPr fontId="1"/>
  </si>
  <si>
    <t>X min</t>
    <phoneticPr fontId="1"/>
  </si>
  <si>
    <t>Z Max</t>
    <phoneticPr fontId="1"/>
  </si>
  <si>
    <t>Z min</t>
    <phoneticPr fontId="1"/>
  </si>
  <si>
    <t>X scale</t>
    <phoneticPr fontId="1"/>
  </si>
  <si>
    <t>Z scale</t>
    <phoneticPr fontId="1"/>
  </si>
  <si>
    <t>座標（ボール）</t>
    <rPh sb="0" eb="2">
      <t>ザヒョウ</t>
    </rPh>
    <phoneticPr fontId="1"/>
  </si>
  <si>
    <t>座標（表示）</t>
    <rPh sb="0" eb="2">
      <t>ザヒョウ</t>
    </rPh>
    <rPh sb="3" eb="5">
      <t>ヒョウジ</t>
    </rPh>
    <phoneticPr fontId="1"/>
  </si>
  <si>
    <t>ball:size(m)</t>
    <phoneticPr fontId="1"/>
  </si>
  <si>
    <t>YZ軸</t>
    <rPh sb="2" eb="3">
      <t>ジク</t>
    </rPh>
    <phoneticPr fontId="1"/>
  </si>
  <si>
    <t>ball:Y（m）</t>
    <phoneticPr fontId="1"/>
  </si>
  <si>
    <t>Y Max</t>
    <phoneticPr fontId="1"/>
  </si>
  <si>
    <t>Y min</t>
    <phoneticPr fontId="1"/>
  </si>
  <si>
    <t>Y scale</t>
    <phoneticPr fontId="1"/>
  </si>
  <si>
    <t>ball:X（m）</t>
    <phoneticPr fontId="1"/>
  </si>
  <si>
    <t>（sec）</t>
    <phoneticPr fontId="1"/>
  </si>
  <si>
    <t>ball:Y（m）</t>
    <phoneticPr fontId="1"/>
  </si>
  <si>
    <t>カウントボール数</t>
    <rPh sb="7" eb="8">
      <t>スウ</t>
    </rPh>
    <phoneticPr fontId="1"/>
  </si>
  <si>
    <r>
      <t>Copyright(C) KCG</t>
    </r>
    <r>
      <rPr>
        <sz val="11"/>
        <color theme="1"/>
        <rFont val="ＭＳ Ｐゴシック"/>
        <family val="3"/>
        <charset val="128"/>
      </rPr>
      <t>：</t>
    </r>
    <r>
      <rPr>
        <sz val="11"/>
        <color theme="1"/>
        <rFont val="Century"/>
        <family val="1"/>
      </rPr>
      <t>Komuro Consulting Group  CEO Masashi KOMURO. All Rights Reserved.</t>
    </r>
    <phoneticPr fontId="1"/>
  </si>
  <si>
    <t>https://ko-cg.com/</t>
    <phoneticPr fontId="1"/>
  </si>
  <si>
    <t>Second</t>
    <phoneticPr fontId="1"/>
  </si>
  <si>
    <r>
      <rPr>
        <b/>
        <sz val="11"/>
        <color theme="1"/>
        <rFont val="ＭＳ Ｐゴシック"/>
        <family val="3"/>
        <charset val="128"/>
      </rPr>
      <t>↑　最大入力エリア（</t>
    </r>
    <r>
      <rPr>
        <b/>
        <sz val="11"/>
        <color theme="1"/>
        <rFont val="Century"/>
        <family val="1"/>
      </rPr>
      <t>1000</t>
    </r>
    <r>
      <rPr>
        <b/>
        <sz val="11"/>
        <color theme="1"/>
        <rFont val="ＭＳ Ｐゴシック"/>
        <family val="3"/>
        <charset val="128"/>
      </rPr>
      <t>行まで）　↑</t>
    </r>
    <rPh sb="2" eb="4">
      <t>サイダイ</t>
    </rPh>
    <rPh sb="4" eb="6">
      <t>ニュウリョク</t>
    </rPh>
    <rPh sb="14" eb="15">
      <t>ギョウ</t>
    </rPh>
    <phoneticPr fontId="1"/>
  </si>
  <si>
    <t>X coordinate</t>
    <phoneticPr fontId="1"/>
  </si>
  <si>
    <t>Y coordinate</t>
    <phoneticPr fontId="1"/>
  </si>
  <si>
    <t>Z coordinate</t>
    <phoneticPr fontId="1"/>
  </si>
  <si>
    <t>秒</t>
    <rPh sb="0" eb="1">
      <t>ビョウ</t>
    </rPh>
    <phoneticPr fontId="1"/>
  </si>
  <si>
    <t>高さ</t>
    <rPh sb="0" eb="1">
      <t>タカ</t>
    </rPh>
    <phoneticPr fontId="1"/>
  </si>
  <si>
    <t>横</t>
    <phoneticPr fontId="1"/>
  </si>
  <si>
    <t>縦</t>
    <phoneticPr fontId="1"/>
  </si>
  <si>
    <r>
      <rPr>
        <b/>
        <sz val="11"/>
        <color theme="1"/>
        <rFont val="ＭＳ Ｐ明朝"/>
        <family val="1"/>
        <charset val="128"/>
      </rPr>
      <t>↓</t>
    </r>
    <phoneticPr fontId="1"/>
  </si>
  <si>
    <r>
      <rPr>
        <b/>
        <sz val="11"/>
        <color theme="1"/>
        <rFont val="ＭＳ Ｐ明朝"/>
        <family val="1"/>
        <charset val="128"/>
      </rPr>
      <t>データ入力エリア</t>
    </r>
    <rPh sb="3" eb="5">
      <t>ニュウリョク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</si>
</sst>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theme="1"/>
      <name val="Century"/>
      <family val="1"/>
    </font>
    <font>
      <sz val="11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10.5"/>
      <color theme="1"/>
      <name val="Century"/>
      <family val="1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'XY30'!$C$12:$C$41</c:f>
            </c:numRef>
          </c:xVal>
          <c:yVal>
            <c:numRef>
              <c:f>'XY30'!$D$12:$D$41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bubbleSize>
            <c:numRef>
              <c:f>'XY30'!$E$12:$E$41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25"/>
        <c:axId val="77451648"/>
        <c:axId val="77453184"/>
      </c:bubbleChart>
      <c:valAx>
        <c:axId val="77451648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77453184"/>
        <c:crosses val="autoZero"/>
        <c:crossBetween val="midCat"/>
        <c:minorUnit val="0.5"/>
      </c:valAx>
      <c:valAx>
        <c:axId val="77453184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77451648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'XZ30'!$C$12:$C$41</c:f>
            </c:numRef>
          </c:xVal>
          <c:yVal>
            <c:numRef>
              <c:f>'XZ30'!$D$12:$D$41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bubbleSize>
            <c:numRef>
              <c:f>'XZ30'!$E$12:$E$41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20"/>
        <c:axId val="87197568"/>
        <c:axId val="87199104"/>
      </c:bubbleChart>
      <c:valAx>
        <c:axId val="87197568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87199104"/>
        <c:crosses val="autoZero"/>
        <c:crossBetween val="midCat"/>
        <c:minorUnit val="0.5"/>
      </c:valAx>
      <c:valAx>
        <c:axId val="87199104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87197568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'YZ30'!$C$12:$C$41</c:f>
            </c:numRef>
          </c:xVal>
          <c:yVal>
            <c:numRef>
              <c:f>'YZ30'!$D$12:$D$41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bubbleSize>
            <c:numRef>
              <c:f>'YZ30'!$E$12:$E$41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15"/>
        <c:axId val="87965056"/>
        <c:axId val="88425600"/>
      </c:bubbleChart>
      <c:valAx>
        <c:axId val="87965056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88425600"/>
        <c:crosses val="autoZero"/>
        <c:crossBetween val="midCat"/>
        <c:minorUnit val="0.2"/>
      </c:valAx>
      <c:valAx>
        <c:axId val="88425600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87965056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'XY20'!$C$12:$C$41</c:f>
            </c:numRef>
          </c:xVal>
          <c:yVal>
            <c:numRef>
              <c:f>'XY20'!$D$12:$D$41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bubbleSize>
            <c:numRef>
              <c:f>'XY20'!$E$12:$E$41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25"/>
        <c:axId val="88478464"/>
        <c:axId val="88480000"/>
      </c:bubbleChart>
      <c:valAx>
        <c:axId val="88478464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88480000"/>
        <c:crosses val="autoZero"/>
        <c:crossBetween val="midCat"/>
        <c:minorUnit val="0.5"/>
      </c:valAx>
      <c:valAx>
        <c:axId val="88480000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88478464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'XZ20'!$C$12:$C$41</c:f>
            </c:numRef>
          </c:xVal>
          <c:yVal>
            <c:numRef>
              <c:f>'XZ20'!$D$12:$D$41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bubbleSize>
            <c:numRef>
              <c:f>'XZ20'!$E$12:$E$41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20"/>
        <c:axId val="90756608"/>
        <c:axId val="90758144"/>
      </c:bubbleChart>
      <c:valAx>
        <c:axId val="90756608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90758144"/>
        <c:crosses val="autoZero"/>
        <c:crossBetween val="midCat"/>
        <c:minorUnit val="0.5"/>
      </c:valAx>
      <c:valAx>
        <c:axId val="90758144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90756608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'YZ20'!$C$12:$C$31</c:f>
            </c:numRef>
          </c:xVal>
          <c:yVal>
            <c:numRef>
              <c:f>'YZ20'!$D$12:$D$31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bubbleSize>
            <c:numRef>
              <c:f>'YZ20'!$E$12:$E$31</c:f>
              <c:numCache>
                <c:formatCode>General</c:formatCode>
                <c:ptCount val="2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15"/>
        <c:axId val="95783552"/>
        <c:axId val="95789440"/>
      </c:bubbleChart>
      <c:valAx>
        <c:axId val="95783552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95789440"/>
        <c:crosses val="autoZero"/>
        <c:crossBetween val="midCat"/>
        <c:minorUnit val="0.2"/>
      </c:valAx>
      <c:valAx>
        <c:axId val="95789440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95783552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'XY10'!$C$12:$C$41</c:f>
            </c:numRef>
          </c:xVal>
          <c:yVal>
            <c:numRef>
              <c:f>'XY10'!$D$12:$D$41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bubbleSize>
            <c:numRef>
              <c:f>'XY10'!$E$12:$E$41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25"/>
        <c:axId val="96280576"/>
        <c:axId val="96282112"/>
      </c:bubbleChart>
      <c:valAx>
        <c:axId val="96280576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96282112"/>
        <c:crosses val="autoZero"/>
        <c:crossBetween val="midCat"/>
        <c:minorUnit val="0.5"/>
      </c:valAx>
      <c:valAx>
        <c:axId val="96282112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96280576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'XZ10'!$C$12:$C$41</c:f>
            </c:numRef>
          </c:xVal>
          <c:yVal>
            <c:numRef>
              <c:f>'XZ10'!$D$12:$D$41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bubbleSize>
            <c:numRef>
              <c:f>'XZ10'!$E$12:$E$41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20"/>
        <c:axId val="96412800"/>
        <c:axId val="96414336"/>
      </c:bubbleChart>
      <c:valAx>
        <c:axId val="96412800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96414336"/>
        <c:crosses val="autoZero"/>
        <c:crossBetween val="midCat"/>
        <c:minorUnit val="0.5"/>
      </c:valAx>
      <c:valAx>
        <c:axId val="96414336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96412800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'YZ10'!$C$12:$C$31</c:f>
            </c:numRef>
          </c:xVal>
          <c:yVal>
            <c:numRef>
              <c:f>'YZ10'!$D$12:$D$31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bubbleSize>
            <c:numRef>
              <c:f>'YZ10'!$E$12:$E$31</c:f>
              <c:numCache>
                <c:formatCode>General</c:formatCode>
                <c:ptCount val="2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15"/>
        <c:axId val="96848128"/>
        <c:axId val="97378304"/>
      </c:bubbleChart>
      <c:valAx>
        <c:axId val="96848128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97378304"/>
        <c:crosses val="autoZero"/>
        <c:crossBetween val="midCat"/>
        <c:minorUnit val="0.2"/>
      </c:valAx>
      <c:valAx>
        <c:axId val="97378304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96848128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161925</xdr:rowOff>
    </xdr:from>
    <xdr:to>
      <xdr:col>10</xdr:col>
      <xdr:colOff>685800</xdr:colOff>
      <xdr:row>73</xdr:row>
      <xdr:rowOff>161925</xdr:rowOff>
    </xdr:to>
    <xdr:graphicFrame macro="">
      <xdr:nvGraphicFramePr>
        <xdr:cNvPr id="39" name="グラフ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49</xdr:row>
      <xdr:rowOff>161925</xdr:rowOff>
    </xdr:from>
    <xdr:to>
      <xdr:col>2</xdr:col>
      <xdr:colOff>266700</xdr:colOff>
      <xdr:row>73</xdr:row>
      <xdr:rowOff>151125</xdr:rowOff>
    </xdr:to>
    <xdr:cxnSp macro="">
      <xdr:nvCxnSpPr>
        <xdr:cNvPr id="55" name="直線コネクタ 54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50</xdr:row>
      <xdr:rowOff>0</xdr:rowOff>
    </xdr:from>
    <xdr:to>
      <xdr:col>9</xdr:col>
      <xdr:colOff>390525</xdr:colOff>
      <xdr:row>73</xdr:row>
      <xdr:rowOff>160650</xdr:rowOff>
    </xdr:to>
    <xdr:cxnSp macro="">
      <xdr:nvCxnSpPr>
        <xdr:cNvPr id="58" name="直線コネクタ 57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71</xdr:row>
      <xdr:rowOff>152400</xdr:rowOff>
    </xdr:from>
    <xdr:to>
      <xdr:col>9</xdr:col>
      <xdr:colOff>371625</xdr:colOff>
      <xdr:row>71</xdr:row>
      <xdr:rowOff>152402</xdr:rowOff>
    </xdr:to>
    <xdr:cxnSp macro="">
      <xdr:nvCxnSpPr>
        <xdr:cNvPr id="62" name="直線コネクタ 61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57</xdr:row>
      <xdr:rowOff>0</xdr:rowOff>
    </xdr:from>
    <xdr:to>
      <xdr:col>9</xdr:col>
      <xdr:colOff>371625</xdr:colOff>
      <xdr:row>57</xdr:row>
      <xdr:rowOff>2</xdr:rowOff>
    </xdr:to>
    <xdr:cxnSp macro="">
      <xdr:nvCxnSpPr>
        <xdr:cNvPr id="72" name="直線コネクタ 71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</xdr:row>
      <xdr:rowOff>19050</xdr:rowOff>
    </xdr:from>
    <xdr:to>
      <xdr:col>9</xdr:col>
      <xdr:colOff>447675</xdr:colOff>
      <xdr:row>64</xdr:row>
      <xdr:rowOff>133350</xdr:rowOff>
    </xdr:to>
    <xdr:grpSp>
      <xdr:nvGrpSpPr>
        <xdr:cNvPr id="60" name="グループ化 59"/>
        <xdr:cNvGrpSpPr/>
      </xdr:nvGrpSpPr>
      <xdr:grpSpPr>
        <a:xfrm>
          <a:off x="1590675" y="11049000"/>
          <a:ext cx="5029200" cy="114300"/>
          <a:chOff x="1590675" y="10848975"/>
          <a:chExt cx="5029200" cy="114300"/>
        </a:xfrm>
      </xdr:grpSpPr>
      <xdr:sp macro="" textlink="">
        <xdr:nvSpPr>
          <xdr:cNvPr id="41" name="円/楕円 40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5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40" name="円/楕円 3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44" name="直線コネクタ 43"/>
            <xdr:cNvCxnSpPr>
              <a:stCxn id="40" idx="2"/>
              <a:endCxn id="41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10</xdr:col>
      <xdr:colOff>666750</xdr:colOff>
      <xdr:row>73</xdr:row>
      <xdr:rowOff>160020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66</xdr:row>
      <xdr:rowOff>66675</xdr:rowOff>
    </xdr:from>
    <xdr:to>
      <xdr:col>9</xdr:col>
      <xdr:colOff>466726</xdr:colOff>
      <xdr:row>73</xdr:row>
      <xdr:rowOff>164625</xdr:rowOff>
    </xdr:to>
    <xdr:grpSp>
      <xdr:nvGrpSpPr>
        <xdr:cNvPr id="55" name="グループ化 54"/>
        <xdr:cNvGrpSpPr/>
      </xdr:nvGrpSpPr>
      <xdr:grpSpPr>
        <a:xfrm>
          <a:off x="1571625" y="11430000"/>
          <a:ext cx="5067301" cy="1298100"/>
          <a:chOff x="1571625" y="11096625"/>
          <a:chExt cx="5067301" cy="1298100"/>
        </a:xfrm>
      </xdr:grpSpPr>
      <xdr:grpSp>
        <xdr:nvGrpSpPr>
          <xdr:cNvPr id="38" name="グループ化 37"/>
          <xdr:cNvGrpSpPr/>
        </xdr:nvGrpSpPr>
        <xdr:grpSpPr>
          <a:xfrm>
            <a:off x="1638300" y="11125199"/>
            <a:ext cx="4924425" cy="1269526"/>
            <a:chOff x="1638300" y="11125199"/>
            <a:chExt cx="4924425" cy="1269526"/>
          </a:xfrm>
        </xdr:grpSpPr>
        <xdr:grpSp>
          <xdr:nvGrpSpPr>
            <xdr:cNvPr id="39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23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6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10" name="直線コネクタ 9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2" name="直線コネクタ 11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" name="直線コネクタ 13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6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" name="直線コネクタ 33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直線コネクタ 34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直線コネクタ 35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" name="直線コネクタ 36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41" name="直線コネクタ 40"/>
            <xdr:cNvCxnSpPr/>
          </xdr:nvCxnSpPr>
          <xdr:spPr>
            <a:xfrm>
              <a:off x="1638300" y="11134725"/>
              <a:ext cx="0" cy="1260000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直線コネクタ 44"/>
            <xdr:cNvCxnSpPr/>
          </xdr:nvCxnSpPr>
          <xdr:spPr>
            <a:xfrm>
              <a:off x="6562725" y="11134725"/>
              <a:ext cx="0" cy="1260000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2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44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46" name="円/楕円 45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47" name="円/楕円 46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49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5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1" name="円/楕円 5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2" name="円/楕円 5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49</xdr:row>
      <xdr:rowOff>171449</xdr:rowOff>
    </xdr:from>
    <xdr:to>
      <xdr:col>10</xdr:col>
      <xdr:colOff>669924</xdr:colOff>
      <xdr:row>73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66</xdr:row>
      <xdr:rowOff>19050</xdr:rowOff>
    </xdr:from>
    <xdr:to>
      <xdr:col>5</xdr:col>
      <xdr:colOff>19051</xdr:colOff>
      <xdr:row>73</xdr:row>
      <xdr:rowOff>158025</xdr:rowOff>
    </xdr:to>
    <xdr:grpSp>
      <xdr:nvGrpSpPr>
        <xdr:cNvPr id="3" name="グループ化 2"/>
        <xdr:cNvGrpSpPr/>
      </xdr:nvGrpSpPr>
      <xdr:grpSpPr>
        <a:xfrm>
          <a:off x="3305175" y="11382375"/>
          <a:ext cx="142876" cy="1339125"/>
          <a:chOff x="3305175" y="11125200"/>
          <a:chExt cx="142876" cy="1339125"/>
        </a:xfrm>
      </xdr:grpSpPr>
      <xdr:grpSp>
        <xdr:nvGrpSpPr>
          <xdr:cNvPr id="4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6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5" name="直線コネクタ 4"/>
          <xdr:cNvCxnSpPr>
            <a:stCxn id="8" idx="0"/>
          </xdr:cNvCxnSpPr>
        </xdr:nvCxnSpPr>
        <xdr:spPr>
          <a:xfrm flipH="1">
            <a:off x="3371850" y="11744325"/>
            <a:ext cx="4763" cy="720000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161925</xdr:rowOff>
    </xdr:from>
    <xdr:to>
      <xdr:col>10</xdr:col>
      <xdr:colOff>685800</xdr:colOff>
      <xdr:row>73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49</xdr:row>
      <xdr:rowOff>161925</xdr:rowOff>
    </xdr:from>
    <xdr:to>
      <xdr:col>2</xdr:col>
      <xdr:colOff>266700</xdr:colOff>
      <xdr:row>73</xdr:row>
      <xdr:rowOff>151125</xdr:rowOff>
    </xdr:to>
    <xdr:cxnSp macro="">
      <xdr:nvCxnSpPr>
        <xdr:cNvPr id="3" name="直線コネクタ 2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50</xdr:row>
      <xdr:rowOff>0</xdr:rowOff>
    </xdr:from>
    <xdr:to>
      <xdr:col>9</xdr:col>
      <xdr:colOff>390525</xdr:colOff>
      <xdr:row>73</xdr:row>
      <xdr:rowOff>160650</xdr:rowOff>
    </xdr:to>
    <xdr:cxnSp macro="">
      <xdr:nvCxnSpPr>
        <xdr:cNvPr id="4" name="直線コネクタ 3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71</xdr:row>
      <xdr:rowOff>152400</xdr:rowOff>
    </xdr:from>
    <xdr:to>
      <xdr:col>9</xdr:col>
      <xdr:colOff>371625</xdr:colOff>
      <xdr:row>71</xdr:row>
      <xdr:rowOff>152402</xdr:rowOff>
    </xdr:to>
    <xdr:cxnSp macro="">
      <xdr:nvCxnSpPr>
        <xdr:cNvPr id="5" name="直線コネクタ 4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57</xdr:row>
      <xdr:rowOff>0</xdr:rowOff>
    </xdr:from>
    <xdr:to>
      <xdr:col>9</xdr:col>
      <xdr:colOff>371625</xdr:colOff>
      <xdr:row>57</xdr:row>
      <xdr:rowOff>2</xdr:rowOff>
    </xdr:to>
    <xdr:cxnSp macro="">
      <xdr:nvCxnSpPr>
        <xdr:cNvPr id="6" name="直線コネクタ 5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</xdr:row>
      <xdr:rowOff>19050</xdr:rowOff>
    </xdr:from>
    <xdr:to>
      <xdr:col>9</xdr:col>
      <xdr:colOff>447675</xdr:colOff>
      <xdr:row>64</xdr:row>
      <xdr:rowOff>133350</xdr:rowOff>
    </xdr:to>
    <xdr:grpSp>
      <xdr:nvGrpSpPr>
        <xdr:cNvPr id="7" name="グループ化 6"/>
        <xdr:cNvGrpSpPr/>
      </xdr:nvGrpSpPr>
      <xdr:grpSpPr>
        <a:xfrm>
          <a:off x="1590675" y="11039475"/>
          <a:ext cx="5029200" cy="114300"/>
          <a:chOff x="1590675" y="10848975"/>
          <a:chExt cx="5029200" cy="114300"/>
        </a:xfrm>
      </xdr:grpSpPr>
      <xdr:sp macro="" textlink="">
        <xdr:nvSpPr>
          <xdr:cNvPr id="8" name="円/楕円 7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10" name="円/楕円 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1" name="直線コネクタ 10"/>
            <xdr:cNvCxnSpPr>
              <a:stCxn id="10" idx="2"/>
              <a:endCxn id="8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10</xdr:col>
      <xdr:colOff>666750</xdr:colOff>
      <xdr:row>73</xdr:row>
      <xdr:rowOff>160020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66</xdr:row>
      <xdr:rowOff>66675</xdr:rowOff>
    </xdr:from>
    <xdr:to>
      <xdr:col>9</xdr:col>
      <xdr:colOff>466726</xdr:colOff>
      <xdr:row>73</xdr:row>
      <xdr:rowOff>164625</xdr:rowOff>
    </xdr:to>
    <xdr:grpSp>
      <xdr:nvGrpSpPr>
        <xdr:cNvPr id="3" name="グループ化 2"/>
        <xdr:cNvGrpSpPr/>
      </xdr:nvGrpSpPr>
      <xdr:grpSpPr>
        <a:xfrm>
          <a:off x="1571625" y="11430000"/>
          <a:ext cx="5067301" cy="1298100"/>
          <a:chOff x="1571625" y="11096625"/>
          <a:chExt cx="5067301" cy="1298100"/>
        </a:xfrm>
      </xdr:grpSpPr>
      <xdr:grpSp>
        <xdr:nvGrpSpPr>
          <xdr:cNvPr id="4" name="グループ化 37"/>
          <xdr:cNvGrpSpPr/>
        </xdr:nvGrpSpPr>
        <xdr:grpSpPr>
          <a:xfrm>
            <a:off x="1638300" y="11125199"/>
            <a:ext cx="4924425" cy="1269526"/>
            <a:chOff x="1638300" y="11125199"/>
            <a:chExt cx="4924425" cy="1269526"/>
          </a:xfrm>
        </xdr:grpSpPr>
        <xdr:grpSp>
          <xdr:nvGrpSpPr>
            <xdr:cNvPr id="13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16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34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35" name="直線コネクタ 34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直線コネクタ 35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" name="直線コネクタ 37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7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直線コネクタ 22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直線コネクタ 23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" name="直線コネクタ 13"/>
            <xdr:cNvCxnSpPr/>
          </xdr:nvCxnSpPr>
          <xdr:spPr>
            <a:xfrm>
              <a:off x="1638300" y="11134725"/>
              <a:ext cx="0" cy="1260000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>
              <a:off x="6562725" y="11134725"/>
              <a:ext cx="0" cy="1260000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1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1" name="円/楕円 1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2" name="円/楕円 1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6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7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" name="円/楕円 8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49</xdr:row>
      <xdr:rowOff>171449</xdr:rowOff>
    </xdr:from>
    <xdr:to>
      <xdr:col>10</xdr:col>
      <xdr:colOff>669924</xdr:colOff>
      <xdr:row>73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66</xdr:row>
      <xdr:rowOff>19050</xdr:rowOff>
    </xdr:from>
    <xdr:to>
      <xdr:col>5</xdr:col>
      <xdr:colOff>19051</xdr:colOff>
      <xdr:row>73</xdr:row>
      <xdr:rowOff>158025</xdr:rowOff>
    </xdr:to>
    <xdr:grpSp>
      <xdr:nvGrpSpPr>
        <xdr:cNvPr id="15" name="グループ化 14"/>
        <xdr:cNvGrpSpPr/>
      </xdr:nvGrpSpPr>
      <xdr:grpSpPr>
        <a:xfrm>
          <a:off x="3305175" y="11382375"/>
          <a:ext cx="142876" cy="1339125"/>
          <a:chOff x="3305175" y="11125200"/>
          <a:chExt cx="142876" cy="1339125"/>
        </a:xfrm>
      </xdr:grpSpPr>
      <xdr:grpSp>
        <xdr:nvGrpSpPr>
          <xdr:cNvPr id="8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4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" name="円/楕円 4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10" name="直線コネクタ 9"/>
          <xdr:cNvCxnSpPr>
            <a:stCxn id="7" idx="0"/>
          </xdr:cNvCxnSpPr>
        </xdr:nvCxnSpPr>
        <xdr:spPr>
          <a:xfrm flipH="1">
            <a:off x="3371850" y="11744325"/>
            <a:ext cx="4763" cy="720000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161925</xdr:rowOff>
    </xdr:from>
    <xdr:to>
      <xdr:col>10</xdr:col>
      <xdr:colOff>685800</xdr:colOff>
      <xdr:row>73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49</xdr:row>
      <xdr:rowOff>161925</xdr:rowOff>
    </xdr:from>
    <xdr:to>
      <xdr:col>2</xdr:col>
      <xdr:colOff>266700</xdr:colOff>
      <xdr:row>73</xdr:row>
      <xdr:rowOff>151125</xdr:rowOff>
    </xdr:to>
    <xdr:cxnSp macro="">
      <xdr:nvCxnSpPr>
        <xdr:cNvPr id="3" name="直線コネクタ 2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50</xdr:row>
      <xdr:rowOff>0</xdr:rowOff>
    </xdr:from>
    <xdr:to>
      <xdr:col>9</xdr:col>
      <xdr:colOff>390525</xdr:colOff>
      <xdr:row>73</xdr:row>
      <xdr:rowOff>160650</xdr:rowOff>
    </xdr:to>
    <xdr:cxnSp macro="">
      <xdr:nvCxnSpPr>
        <xdr:cNvPr id="4" name="直線コネクタ 3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71</xdr:row>
      <xdr:rowOff>152400</xdr:rowOff>
    </xdr:from>
    <xdr:to>
      <xdr:col>9</xdr:col>
      <xdr:colOff>371625</xdr:colOff>
      <xdr:row>71</xdr:row>
      <xdr:rowOff>152402</xdr:rowOff>
    </xdr:to>
    <xdr:cxnSp macro="">
      <xdr:nvCxnSpPr>
        <xdr:cNvPr id="5" name="直線コネクタ 4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57</xdr:row>
      <xdr:rowOff>0</xdr:rowOff>
    </xdr:from>
    <xdr:to>
      <xdr:col>9</xdr:col>
      <xdr:colOff>371625</xdr:colOff>
      <xdr:row>57</xdr:row>
      <xdr:rowOff>2</xdr:rowOff>
    </xdr:to>
    <xdr:cxnSp macro="">
      <xdr:nvCxnSpPr>
        <xdr:cNvPr id="6" name="直線コネクタ 5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</xdr:row>
      <xdr:rowOff>19050</xdr:rowOff>
    </xdr:from>
    <xdr:to>
      <xdr:col>9</xdr:col>
      <xdr:colOff>447675</xdr:colOff>
      <xdr:row>64</xdr:row>
      <xdr:rowOff>133350</xdr:rowOff>
    </xdr:to>
    <xdr:grpSp>
      <xdr:nvGrpSpPr>
        <xdr:cNvPr id="7" name="グループ化 6"/>
        <xdr:cNvGrpSpPr/>
      </xdr:nvGrpSpPr>
      <xdr:grpSpPr>
        <a:xfrm>
          <a:off x="1590675" y="11039475"/>
          <a:ext cx="5029200" cy="114300"/>
          <a:chOff x="1590675" y="10848975"/>
          <a:chExt cx="5029200" cy="114300"/>
        </a:xfrm>
      </xdr:grpSpPr>
      <xdr:sp macro="" textlink="">
        <xdr:nvSpPr>
          <xdr:cNvPr id="8" name="円/楕円 7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10" name="円/楕円 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1" name="直線コネクタ 10"/>
            <xdr:cNvCxnSpPr>
              <a:stCxn id="10" idx="2"/>
              <a:endCxn id="8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10</xdr:col>
      <xdr:colOff>666750</xdr:colOff>
      <xdr:row>73</xdr:row>
      <xdr:rowOff>160020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66</xdr:row>
      <xdr:rowOff>66675</xdr:rowOff>
    </xdr:from>
    <xdr:to>
      <xdr:col>9</xdr:col>
      <xdr:colOff>466726</xdr:colOff>
      <xdr:row>73</xdr:row>
      <xdr:rowOff>164625</xdr:rowOff>
    </xdr:to>
    <xdr:grpSp>
      <xdr:nvGrpSpPr>
        <xdr:cNvPr id="3" name="グループ化 2"/>
        <xdr:cNvGrpSpPr/>
      </xdr:nvGrpSpPr>
      <xdr:grpSpPr>
        <a:xfrm>
          <a:off x="1571625" y="11430000"/>
          <a:ext cx="5067301" cy="1298100"/>
          <a:chOff x="1571625" y="11096625"/>
          <a:chExt cx="5067301" cy="1298100"/>
        </a:xfrm>
      </xdr:grpSpPr>
      <xdr:grpSp>
        <xdr:nvGrpSpPr>
          <xdr:cNvPr id="4" name="グループ化 37"/>
          <xdr:cNvGrpSpPr/>
        </xdr:nvGrpSpPr>
        <xdr:grpSpPr>
          <a:xfrm>
            <a:off x="1638300" y="11125199"/>
            <a:ext cx="4924425" cy="1269526"/>
            <a:chOff x="1638300" y="11125199"/>
            <a:chExt cx="4924425" cy="1269526"/>
          </a:xfrm>
        </xdr:grpSpPr>
        <xdr:grpSp>
          <xdr:nvGrpSpPr>
            <xdr:cNvPr id="13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16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34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35" name="直線コネクタ 34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直線コネクタ 35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" name="直線コネクタ 37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7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直線コネクタ 22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直線コネクタ 23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" name="直線コネクタ 13"/>
            <xdr:cNvCxnSpPr/>
          </xdr:nvCxnSpPr>
          <xdr:spPr>
            <a:xfrm>
              <a:off x="1638300" y="11134725"/>
              <a:ext cx="0" cy="1260000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>
              <a:off x="6562725" y="11134725"/>
              <a:ext cx="0" cy="1260000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1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1" name="円/楕円 1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2" name="円/楕円 1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6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7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" name="円/楕円 8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49</xdr:row>
      <xdr:rowOff>171449</xdr:rowOff>
    </xdr:from>
    <xdr:to>
      <xdr:col>10</xdr:col>
      <xdr:colOff>669924</xdr:colOff>
      <xdr:row>73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66</xdr:row>
      <xdr:rowOff>19050</xdr:rowOff>
    </xdr:from>
    <xdr:to>
      <xdr:col>5</xdr:col>
      <xdr:colOff>19051</xdr:colOff>
      <xdr:row>73</xdr:row>
      <xdr:rowOff>158025</xdr:rowOff>
    </xdr:to>
    <xdr:grpSp>
      <xdr:nvGrpSpPr>
        <xdr:cNvPr id="3" name="グループ化 2"/>
        <xdr:cNvGrpSpPr/>
      </xdr:nvGrpSpPr>
      <xdr:grpSpPr>
        <a:xfrm>
          <a:off x="3305175" y="11382375"/>
          <a:ext cx="142876" cy="1339125"/>
          <a:chOff x="3305175" y="11125200"/>
          <a:chExt cx="142876" cy="1339125"/>
        </a:xfrm>
      </xdr:grpSpPr>
      <xdr:grpSp>
        <xdr:nvGrpSpPr>
          <xdr:cNvPr id="4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6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5" name="直線コネクタ 4"/>
          <xdr:cNvCxnSpPr>
            <a:stCxn id="8" idx="0"/>
          </xdr:cNvCxnSpPr>
        </xdr:nvCxnSpPr>
        <xdr:spPr>
          <a:xfrm flipH="1">
            <a:off x="3371850" y="11744325"/>
            <a:ext cx="4763" cy="720000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04"/>
  <sheetViews>
    <sheetView tabSelected="1" workbookViewId="0"/>
  </sheetViews>
  <sheetFormatPr defaultRowHeight="14.25"/>
  <cols>
    <col min="1" max="8" width="9" style="10"/>
    <col min="9" max="10" width="15" style="10" bestFit="1" customWidth="1"/>
    <col min="11" max="11" width="14.625" style="10" bestFit="1" customWidth="1"/>
    <col min="12" max="16384" width="9" style="10"/>
  </cols>
  <sheetData>
    <row r="1" spans="1:11">
      <c r="A1" s="11" t="s">
        <v>31</v>
      </c>
      <c r="I1" s="11" t="s">
        <v>33</v>
      </c>
      <c r="J1" s="11" t="s">
        <v>34</v>
      </c>
      <c r="K1" s="11" t="s">
        <v>35</v>
      </c>
    </row>
    <row r="2" spans="1:11">
      <c r="A2" s="14" t="s">
        <v>36</v>
      </c>
      <c r="I2" s="14" t="s">
        <v>38</v>
      </c>
      <c r="J2" s="14" t="s">
        <v>39</v>
      </c>
      <c r="K2" s="14" t="s">
        <v>37</v>
      </c>
    </row>
    <row r="3" spans="1:11">
      <c r="A3" s="14"/>
      <c r="C3" s="11" t="s">
        <v>40</v>
      </c>
      <c r="D3" s="16" t="s">
        <v>41</v>
      </c>
      <c r="E3" s="16"/>
      <c r="F3" s="16"/>
      <c r="G3" s="11" t="s">
        <v>40</v>
      </c>
      <c r="I3" s="14"/>
      <c r="J3" s="14"/>
      <c r="K3" s="14"/>
    </row>
    <row r="21" spans="4:5">
      <c r="D21" s="12"/>
      <c r="E21" s="12"/>
    </row>
    <row r="22" spans="4:5">
      <c r="D22" s="12"/>
      <c r="E22" s="12"/>
    </row>
    <row r="23" spans="4:5">
      <c r="D23" s="12"/>
      <c r="E23" s="12"/>
    </row>
    <row r="24" spans="4:5">
      <c r="D24" s="12"/>
      <c r="E24" s="13"/>
    </row>
    <row r="25" spans="4:5">
      <c r="D25" s="12"/>
    </row>
    <row r="1004" spans="1:12">
      <c r="A1004" s="15" t="s">
        <v>32</v>
      </c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</row>
  </sheetData>
  <mergeCells count="2">
    <mergeCell ref="A1004:L1004"/>
    <mergeCell ref="D3:F3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1"/>
  <sheetViews>
    <sheetView zoomScaleNormal="100" workbookViewId="0">
      <selection sqref="A1:J1"/>
    </sheetView>
  </sheetViews>
  <sheetFormatPr defaultRowHeight="13.5"/>
  <cols>
    <col min="1" max="10" width="9" style="1"/>
    <col min="11" max="11" width="14" style="1" bestFit="1" customWidth="1"/>
    <col min="12" max="16384" width="9" style="1"/>
  </cols>
  <sheetData>
    <row r="1" spans="1:26" ht="14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30</v>
      </c>
      <c r="L1" s="21"/>
      <c r="W1" s="1" t="str">
        <f>IF(入力!A4="","*",入力!A4)</f>
        <v>*</v>
      </c>
      <c r="X1" s="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ht="14.25" thickBot="1">
      <c r="A2" s="9"/>
    </row>
    <row r="3" spans="1:26">
      <c r="B3" s="17" t="s">
        <v>0</v>
      </c>
      <c r="C3" s="18"/>
      <c r="E3" s="17" t="s">
        <v>17</v>
      </c>
      <c r="F3" s="18"/>
      <c r="H3" s="17" t="s">
        <v>18</v>
      </c>
      <c r="I3" s="18"/>
      <c r="K3" s="17" t="s">
        <v>28</v>
      </c>
      <c r="L3" s="18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B4" s="3" t="s">
        <v>1</v>
      </c>
      <c r="C4" s="5" t="s">
        <v>20</v>
      </c>
      <c r="E4" s="3" t="s">
        <v>22</v>
      </c>
      <c r="F4" s="7">
        <v>5</v>
      </c>
      <c r="H4" s="3" t="s">
        <v>22</v>
      </c>
      <c r="I4" s="7">
        <v>5.5</v>
      </c>
      <c r="K4" s="3" t="s">
        <v>7</v>
      </c>
      <c r="L4" s="7">
        <f>1000-COUNTIF(X1:X1001,"*")</f>
        <v>0</v>
      </c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4" t="s">
        <v>3</v>
      </c>
      <c r="C5" s="6">
        <v>10</v>
      </c>
      <c r="E5" s="3" t="s">
        <v>23</v>
      </c>
      <c r="F5" s="7">
        <v>-3</v>
      </c>
      <c r="H5" s="3" t="s">
        <v>23</v>
      </c>
      <c r="I5" s="7">
        <v>-3.5</v>
      </c>
      <c r="K5" s="3" t="s">
        <v>8</v>
      </c>
      <c r="L5" s="7">
        <f>1000-COUNTIF(Y1:Y1001,"*")</f>
        <v>0</v>
      </c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E6" s="3" t="s">
        <v>24</v>
      </c>
      <c r="F6" s="7">
        <f>ABS(F4-F5)</f>
        <v>8</v>
      </c>
      <c r="H6" s="3" t="s">
        <v>24</v>
      </c>
      <c r="I6" s="7">
        <f>ABS(I4-I5)</f>
        <v>9</v>
      </c>
      <c r="K6" s="4" t="s">
        <v>9</v>
      </c>
      <c r="L6" s="8">
        <f>1000-COUNTIF(Z1:Z1001,"*")</f>
        <v>0</v>
      </c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E7" s="3" t="s">
        <v>13</v>
      </c>
      <c r="F7" s="7">
        <v>6</v>
      </c>
      <c r="H7" s="3" t="s">
        <v>13</v>
      </c>
      <c r="I7" s="7">
        <v>6.5</v>
      </c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E8" s="3" t="s">
        <v>14</v>
      </c>
      <c r="F8" s="7">
        <v>1</v>
      </c>
      <c r="H8" s="3" t="s">
        <v>14</v>
      </c>
      <c r="I8" s="7">
        <v>0.5</v>
      </c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E9" s="4" t="s">
        <v>16</v>
      </c>
      <c r="F9" s="8">
        <f>ABS(F7-F8)</f>
        <v>5</v>
      </c>
      <c r="H9" s="4" t="s">
        <v>16</v>
      </c>
      <c r="I9" s="8">
        <f>ABS(I7-I8)</f>
        <v>6</v>
      </c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2" t="s">
        <v>6</v>
      </c>
      <c r="C11" s="2" t="s">
        <v>21</v>
      </c>
      <c r="D11" s="2" t="s">
        <v>5</v>
      </c>
      <c r="E11" s="2" t="s">
        <v>19</v>
      </c>
      <c r="G11" s="2" t="s">
        <v>10</v>
      </c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 s="1">
        <v>1</v>
      </c>
      <c r="C12" s="1" t="str">
        <f ca="1">IF($L$5="","",IF($L$5=0,"",IF($C$5="","",IF($C$5&lt;=10,IF($C$5&gt;=1,IF($C$5&lt;=10,IF($C$5&lt;=$L$5,INDIRECT("Y"&amp;(QUOTIENT($L$5,$C$5)*B12)),""),""),"")))))</f>
        <v/>
      </c>
      <c r="D12" s="1" t="str">
        <f ca="1">IF($L$6="","",IF($L$6=0,"",IF($C$5="","",IF($C$5&lt;=10,IF($C$5&gt;=1,IF($C$5&lt;=10,IF($C$5&lt;=$L$6,INDIRECT("Z"&amp;(QUOTIENT($L$6,$C$5)*B12)),""),""),"")))))</f>
        <v/>
      </c>
      <c r="E12" s="1">
        <v>0.21</v>
      </c>
      <c r="G12" s="1" t="str">
        <f>IF($L$5="","",IF($L$5=0,"",IF($C$5="","",IF($C$5&lt;=10,IF($C$5&gt;=1,IF($C$5&lt;=10,IF($C$5&lt;=$L$5,QUOTIENT($L$5,$C$5)*$B12,""),""),"")))))</f>
        <v/>
      </c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 s="1">
        <f>B12+1</f>
        <v>2</v>
      </c>
      <c r="C13" s="1" t="str">
        <f t="shared" ref="C13:C21" ca="1" si="0">IF($L$5="","",IF($L$5=0,"",IF($C$5="","",IF($C$5&lt;=10,IF($C$5&gt;=1,IF($C$5&lt;=10,IF($C$5&lt;=$L$5,INDIRECT("Y"&amp;(QUOTIENT($L$5,$C$5)*B13)),""),""),"")))))</f>
        <v/>
      </c>
      <c r="D13" s="1" t="str">
        <f t="shared" ref="D13:D21" ca="1" si="1">IF($L$6="","",IF($L$6=0,"",IF($C$5="","",IF($C$5&lt;=10,IF($C$5&gt;=1,IF($C$5&lt;=10,IF($C$5&lt;=$L$6,INDIRECT("Z"&amp;(QUOTIENT($L$6,$C$5)*B13)),""),""),"")))))</f>
        <v/>
      </c>
      <c r="E13" s="1">
        <v>0.21</v>
      </c>
      <c r="G13" s="1" t="str">
        <f t="shared" ref="G13:G21" si="2">IF($L$5="","",IF($L$5=0,"",IF($C$5="","",IF($C$5&lt;=10,IF($C$5&gt;=1,IF($C$5&lt;=10,IF($C$5&lt;=$L$5,QUOTIENT($L$5,$C$5)*$B13,""),""),"")))))</f>
        <v/>
      </c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21" si="3">B13+1</f>
        <v>3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3"/>
        <v>4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3"/>
        <v>5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3"/>
        <v>6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3"/>
        <v>7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3"/>
        <v>8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3"/>
        <v>9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3"/>
        <v>10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3:26"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3:26"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3:26"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3:26"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3:26"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3:26"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3:26"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3:26"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3:26"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3:26"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3:26"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3:26"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3:26"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3:26"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3:26"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3:26"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3:26"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3:26"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3:26"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3:26"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3:26"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3:26"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3:26"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3:26"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3:26"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3:26"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3:26"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3:26"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3:26"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3:26"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3:26"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3:26"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3:26"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3:26"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3:26"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3:26"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3:26"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3:26"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3:26"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3:26"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3:26"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3:26"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3:26"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3:26"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3:26"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3:26"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3:26"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3:26"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3:26"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3:26"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3:26"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3:26"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3:26"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3:26"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3:26"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3:26"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3:26"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3:26"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3:26"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3:26"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3:26"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3:26"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3:26"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3:26"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3:26"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3:26"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3:26"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3:26"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3:26"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3:26"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3:26"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3:26"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3:26"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3:26"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3:26"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3:26"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3:26"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3:26"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3:26"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3:26"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3:26"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3:26"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3:26"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3:26"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3:26"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3:26"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3:26"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3:26"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3:26"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3:26"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3:26"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3:26"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3:26"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3:26"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3:26"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3:26"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3:26"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3:26"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3:26"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3:26"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3:26"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3:26"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3:26"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3:26"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3:26"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3:26"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3:26"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3:26"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3:26"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3:26"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3:26"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3:26"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3:26"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3:26"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3:26"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3:26"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3:26"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3:26"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3:26"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3:26"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3:26"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3:26"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3:26"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3:26"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3:26"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3:26"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3:26"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3:26"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3:26"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3:26"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3:26"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3:26"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3:26"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3:26"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3:26"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3:26"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3:26"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3:26"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3:26"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3:26"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3:26"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3:26"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3:26"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3:26"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3:26"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3:26"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3:26"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3:26"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3:26"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3:26"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3:26"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3:26"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3:26"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3:26"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3:26"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3:26"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3:26"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3:26"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3:26"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3:26"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3:26"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3:26"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3:26"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3:26"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3:26"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3:26"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3:26"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3:26"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3:26"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3:26"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3:26"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3:26"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3:26"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3:26"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3:26"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3:26"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3:26"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3:26"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3:26"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3:26"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3:26"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3:26"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3:26"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3:26"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3:26"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3:26"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3:26"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3:26"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3:26"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3:26"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3:26"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3:26"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3:26"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3:26"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3:26"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3:26"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3:26"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3:26"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3:26"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3:26"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3:26"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3:26"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3:26"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3:26"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3:26"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3:26"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3:26"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3:26"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3:26"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3:26"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3:26"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3:26"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3:26"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3:26"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3:26"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3:26"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3:26"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3:26"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3:26"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3:26"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3:26"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3:26"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3:26"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3:26"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3:26"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3:26"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3:26"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3:26"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3:26"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3:26"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3:26"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3:26"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3:26"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3:26"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3:26"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3:26"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3:26"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3:26"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3:26"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3:26"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3:26"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3:26"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3:26"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3:26"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3:26"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3:26"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3:26"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3:26"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3:26"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3:26"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3:26"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3:26"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3:26"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3:26"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3:26"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3:26"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3:26"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3:26"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3:26"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3:26"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3:26"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3:26"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3:26"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3:26"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3:26"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3:26"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3:26"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3:26"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3:26"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3:26"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3:26"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3:26"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3:26"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3:26"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3:26"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3:26"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3:26"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3:26"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3:26"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3:26"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3:26"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3:26"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3:26"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3:26"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3:26"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3:26"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3:26"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3:26"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3:26"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3:26"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3:26"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3:26"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3:26"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3:26"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3:26"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3:26"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3:26"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3:26"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3:26"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3:26"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3:26"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3:26"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3:26"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3:26"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3:26"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3:26"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3:26"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3:26"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3:26"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3:26"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3:26"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3:26"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3:26"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3:26"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3:26"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3:26"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3:26"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3:26"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3:26"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3:26"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3:26"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3:26"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3:26"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3:26"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3:26"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3:26"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3:26"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3:26"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3:26"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3:26"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3:26"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3:26"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3:26"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3:26"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3:26"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3:26"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3:26"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3:26"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3:26"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3:26"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3:26"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3:26"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3:26"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3:26"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3:26"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3:26"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3:26"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3:26"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3:26"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3:26"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3:26"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3:26"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3:26"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3:26"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3:26"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3:26"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3:26"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3:26"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3:26"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3:26"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3:26"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3:26"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3:26"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3:26"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3:26"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3:26"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3:26"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3:26"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3:26"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3:26"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3:26"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3:26"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3:26"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3:26"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3:26"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3:26"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3:26"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3:26"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3:26"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3:26"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3:26"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3:26"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3:26"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3:26"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3:26"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3:26"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3:26"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3:26"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3:26"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3:26"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3:26"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3:26"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3:26"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3:26"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3:26"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3:26"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3:26"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3:26"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3:26"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3:26"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3:26"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3:26"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3:26"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3:26"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3:26"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30</v>
      </c>
      <c r="L1" s="21"/>
      <c r="W1" s="1" t="str">
        <f>IF(入力!A4="","*",入力!A4)</f>
        <v>*</v>
      </c>
      <c r="X1" s="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ht="15" thickBot="1">
      <c r="A2" s="10"/>
    </row>
    <row r="3" spans="1:26">
      <c r="B3" s="17" t="s">
        <v>0</v>
      </c>
      <c r="C3" s="18"/>
      <c r="E3" s="17" t="s">
        <v>17</v>
      </c>
      <c r="F3" s="18"/>
      <c r="H3" s="17" t="s">
        <v>18</v>
      </c>
      <c r="I3" s="18"/>
      <c r="K3" s="19" t="s">
        <v>28</v>
      </c>
      <c r="L3" s="20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B4" s="3" t="s">
        <v>1</v>
      </c>
      <c r="C4" s="5" t="s">
        <v>2</v>
      </c>
      <c r="E4" s="3" t="s">
        <v>11</v>
      </c>
      <c r="F4" s="7">
        <v>10</v>
      </c>
      <c r="H4" s="3" t="s">
        <v>11</v>
      </c>
      <c r="I4" s="7">
        <v>10.5</v>
      </c>
      <c r="K4" s="3" t="s">
        <v>7</v>
      </c>
      <c r="L4" s="7">
        <f>1000-COUNTIF(X1:X1001,"*")</f>
        <v>0</v>
      </c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4" t="s">
        <v>3</v>
      </c>
      <c r="C5" s="6">
        <v>30</v>
      </c>
      <c r="E5" s="3" t="s">
        <v>12</v>
      </c>
      <c r="F5" s="7">
        <v>-1</v>
      </c>
      <c r="H5" s="3" t="s">
        <v>12</v>
      </c>
      <c r="I5" s="7">
        <v>-1.5</v>
      </c>
      <c r="K5" s="3" t="s">
        <v>8</v>
      </c>
      <c r="L5" s="7">
        <f>1000-COUNTIF(Y1:Y1001,"*")</f>
        <v>0</v>
      </c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E6" s="3" t="s">
        <v>15</v>
      </c>
      <c r="F6" s="7">
        <f>ABS(F4-F5)</f>
        <v>11</v>
      </c>
      <c r="H6" s="3" t="s">
        <v>15</v>
      </c>
      <c r="I6" s="7">
        <f>ABS(I4-I5)</f>
        <v>12</v>
      </c>
      <c r="K6" s="4" t="s">
        <v>9</v>
      </c>
      <c r="L6" s="8">
        <f>1000-COUNTIF(Z1:Z1001,"*")</f>
        <v>0</v>
      </c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E7" s="3" t="s">
        <v>22</v>
      </c>
      <c r="F7" s="7">
        <v>5</v>
      </c>
      <c r="H7" s="3" t="s">
        <v>22</v>
      </c>
      <c r="I7" s="7">
        <v>5.5</v>
      </c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E8" s="3" t="s">
        <v>23</v>
      </c>
      <c r="F8" s="7">
        <v>-3</v>
      </c>
      <c r="H8" s="3" t="s">
        <v>23</v>
      </c>
      <c r="I8" s="7">
        <v>-3.5</v>
      </c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E9" s="4" t="s">
        <v>24</v>
      </c>
      <c r="F9" s="8">
        <f>ABS(F7-F8)</f>
        <v>8</v>
      </c>
      <c r="H9" s="4" t="s">
        <v>24</v>
      </c>
      <c r="I9" s="8">
        <f>ABS(I7-I8)</f>
        <v>9</v>
      </c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2" t="s">
        <v>6</v>
      </c>
      <c r="C11" s="2" t="s">
        <v>4</v>
      </c>
      <c r="D11" s="2" t="s">
        <v>27</v>
      </c>
      <c r="E11" s="2" t="s">
        <v>19</v>
      </c>
      <c r="G11" s="2" t="s">
        <v>10</v>
      </c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 s="1">
        <v>1</v>
      </c>
      <c r="C12" s="1" t="str">
        <f ca="1">IF($L$4="","",IF($L$4=0,"",IF($C$5="","",IF($C$5&lt;=30,IF($C$5&gt;=1,IF($C$5&lt;=30,IF($C$5&lt;=$L$4,INDIRECT("X"&amp;(QUOTIENT($L$4,$C$5)*$B12)),""),""),"")))))</f>
        <v/>
      </c>
      <c r="D12" s="1" t="str">
        <f ca="1">IF($L$5="","",IF($L$5=0,"",IF($C$5="","",IF($C$5&lt;=30,IF($C$5&gt;=1,IF($C$5&lt;=30,IF($C$5&lt;=$L$5,INDIRECT("Y"&amp;(QUOTIENT($L$5,$C$5)*B12)),""),""),"")))))</f>
        <v/>
      </c>
      <c r="E12" s="1">
        <v>0.21</v>
      </c>
      <c r="G12" s="1" t="str">
        <f>IF($L$4="","",IF($L$4=0,"",IF($C$5="","",IF($C$5&lt;=30,IF($C$5&gt;=1,IF($C$5&lt;=30,IF($C$5&lt;=$L$4,QUOTIENT($L$4,$C$5)*$B12,""),""),"")))))</f>
        <v/>
      </c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 s="1">
        <f>B12+1</f>
        <v>2</v>
      </c>
      <c r="C13" s="1" t="str">
        <f ca="1">IF($L$4="","",IF($L$4=0,"",IF($C$5="","",IF($C$5&lt;=30,IF($C$5&gt;=1,IF($C$5&lt;=30,IF($C$5&lt;=$L$4,INDIRECT("X"&amp;(QUOTIENT($L$4,$C$5)*$B13)),""),""),"")))))</f>
        <v/>
      </c>
      <c r="D13" s="1" t="str">
        <f t="shared" ref="D13:D41" ca="1" si="0">IF($L$5="","",IF($L$5=0,"",IF($C$5="","",IF($C$5&lt;=30,IF($C$5&gt;=1,IF($C$5&lt;=30,IF($C$5&lt;=$L$5,INDIRECT("Y"&amp;(QUOTIENT($L$5,$C$5)*B13)),""),""),"")))))</f>
        <v/>
      </c>
      <c r="E13" s="1">
        <v>0.21</v>
      </c>
      <c r="G13" s="1" t="str">
        <f t="shared" ref="G13:G41" si="1">IF($L$4="","",IF($L$4=0,"",IF($C$5="","",IF($C$5&lt;=30,IF($C$5&gt;=1,IF($C$5&lt;=30,IF($C$5&lt;=$L$4,QUOTIENT($L$4,$C$5)*$B13,""),""),"")))))</f>
        <v/>
      </c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41" si="2">B13+1</f>
        <v>3</v>
      </c>
      <c r="C14" s="1" t="str">
        <f t="shared" ref="C14:C41" ca="1" si="3">IF($L$4="","",IF($L$4=0,"",IF($C$5="","",IF($C$5&lt;=30,IF($C$5&gt;=1,IF($C$5&lt;=30,IF($C$5&lt;=$L$4,INDIRECT("X"&amp;(QUOTIENT($L$4,$C$5)*$B14)),""),""),"")))))</f>
        <v/>
      </c>
      <c r="D14" s="1" t="str">
        <f t="shared" ca="1" si="0"/>
        <v/>
      </c>
      <c r="E14" s="1">
        <v>0.21</v>
      </c>
      <c r="G14" s="1" t="str">
        <f t="shared" si="1"/>
        <v/>
      </c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2"/>
        <v>4</v>
      </c>
      <c r="C15" s="1" t="str">
        <f t="shared" ca="1" si="3"/>
        <v/>
      </c>
      <c r="D15" s="1" t="str">
        <f t="shared" ca="1" si="0"/>
        <v/>
      </c>
      <c r="E15" s="1">
        <v>0.21</v>
      </c>
      <c r="G15" s="1" t="str">
        <f t="shared" si="1"/>
        <v/>
      </c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2"/>
        <v>5</v>
      </c>
      <c r="C16" s="1" t="str">
        <f t="shared" ca="1" si="3"/>
        <v/>
      </c>
      <c r="D16" s="1" t="str">
        <f t="shared" ca="1" si="0"/>
        <v/>
      </c>
      <c r="E16" s="1">
        <v>0.21</v>
      </c>
      <c r="G16" s="1" t="str">
        <f t="shared" si="1"/>
        <v/>
      </c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2"/>
        <v>6</v>
      </c>
      <c r="C17" s="1" t="str">
        <f t="shared" ca="1" si="3"/>
        <v/>
      </c>
      <c r="D17" s="1" t="str">
        <f t="shared" ca="1" si="0"/>
        <v/>
      </c>
      <c r="E17" s="1">
        <v>0.21</v>
      </c>
      <c r="G17" s="1" t="str">
        <f t="shared" si="1"/>
        <v/>
      </c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2"/>
        <v>7</v>
      </c>
      <c r="C18" s="1" t="str">
        <f t="shared" ca="1" si="3"/>
        <v/>
      </c>
      <c r="D18" s="1" t="str">
        <f t="shared" ca="1" si="0"/>
        <v/>
      </c>
      <c r="E18" s="1">
        <v>0.21</v>
      </c>
      <c r="G18" s="1" t="str">
        <f t="shared" si="1"/>
        <v/>
      </c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2"/>
        <v>8</v>
      </c>
      <c r="C19" s="1" t="str">
        <f t="shared" ca="1" si="3"/>
        <v/>
      </c>
      <c r="D19" s="1" t="str">
        <f t="shared" ca="1" si="0"/>
        <v/>
      </c>
      <c r="E19" s="1">
        <v>0.21</v>
      </c>
      <c r="G19" s="1" t="str">
        <f t="shared" si="1"/>
        <v/>
      </c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2"/>
        <v>9</v>
      </c>
      <c r="C20" s="1" t="str">
        <f t="shared" ca="1" si="3"/>
        <v/>
      </c>
      <c r="D20" s="1" t="str">
        <f t="shared" ca="1" si="0"/>
        <v/>
      </c>
      <c r="E20" s="1">
        <v>0.21</v>
      </c>
      <c r="G20" s="1" t="str">
        <f t="shared" si="1"/>
        <v/>
      </c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2"/>
        <v>10</v>
      </c>
      <c r="C21" s="1" t="str">
        <f t="shared" ca="1" si="3"/>
        <v/>
      </c>
      <c r="D21" s="1" t="str">
        <f t="shared" ca="1" si="0"/>
        <v/>
      </c>
      <c r="E21" s="1">
        <v>0.21</v>
      </c>
      <c r="G21" s="1" t="str">
        <f t="shared" si="1"/>
        <v/>
      </c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B22" s="1">
        <f t="shared" si="2"/>
        <v>11</v>
      </c>
      <c r="C22" s="1" t="str">
        <f t="shared" ca="1" si="3"/>
        <v/>
      </c>
      <c r="D22" s="1" t="str">
        <f t="shared" ca="1" si="0"/>
        <v/>
      </c>
      <c r="E22" s="1">
        <v>0.21</v>
      </c>
      <c r="G22" s="1" t="str">
        <f t="shared" si="1"/>
        <v/>
      </c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B23" s="1">
        <f t="shared" si="2"/>
        <v>12</v>
      </c>
      <c r="C23" s="1" t="str">
        <f t="shared" ca="1" si="3"/>
        <v/>
      </c>
      <c r="D23" s="1" t="str">
        <f t="shared" ca="1" si="0"/>
        <v/>
      </c>
      <c r="E23" s="1">
        <v>0.21</v>
      </c>
      <c r="G23" s="1" t="str">
        <f t="shared" si="1"/>
        <v/>
      </c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B24" s="1">
        <f t="shared" si="2"/>
        <v>13</v>
      </c>
      <c r="C24" s="1" t="str">
        <f t="shared" ca="1" si="3"/>
        <v/>
      </c>
      <c r="D24" s="1" t="str">
        <f t="shared" ca="1" si="0"/>
        <v/>
      </c>
      <c r="E24" s="1">
        <v>0.21</v>
      </c>
      <c r="G24" s="1" t="str">
        <f t="shared" si="1"/>
        <v/>
      </c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B25" s="1">
        <f t="shared" si="2"/>
        <v>14</v>
      </c>
      <c r="C25" s="1" t="str">
        <f t="shared" ca="1" si="3"/>
        <v/>
      </c>
      <c r="D25" s="1" t="str">
        <f t="shared" ca="1" si="0"/>
        <v/>
      </c>
      <c r="E25" s="1">
        <v>0.21</v>
      </c>
      <c r="G25" s="1" t="str">
        <f t="shared" si="1"/>
        <v/>
      </c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B26" s="1">
        <f t="shared" si="2"/>
        <v>15</v>
      </c>
      <c r="C26" s="1" t="str">
        <f t="shared" ca="1" si="3"/>
        <v/>
      </c>
      <c r="D26" s="1" t="str">
        <f t="shared" ca="1" si="0"/>
        <v/>
      </c>
      <c r="E26" s="1">
        <v>0.21</v>
      </c>
      <c r="G26" s="1" t="str">
        <f t="shared" si="1"/>
        <v/>
      </c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B27" s="1">
        <f t="shared" si="2"/>
        <v>16</v>
      </c>
      <c r="C27" s="1" t="str">
        <f t="shared" ca="1" si="3"/>
        <v/>
      </c>
      <c r="D27" s="1" t="str">
        <f t="shared" ca="1" si="0"/>
        <v/>
      </c>
      <c r="E27" s="1">
        <v>0.21</v>
      </c>
      <c r="G27" s="1" t="str">
        <f t="shared" si="1"/>
        <v/>
      </c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B28" s="1">
        <f t="shared" si="2"/>
        <v>17</v>
      </c>
      <c r="C28" s="1" t="str">
        <f t="shared" ca="1" si="3"/>
        <v/>
      </c>
      <c r="D28" s="1" t="str">
        <f t="shared" ca="1" si="0"/>
        <v/>
      </c>
      <c r="E28" s="1">
        <v>0.21</v>
      </c>
      <c r="G28" s="1" t="str">
        <f t="shared" si="1"/>
        <v/>
      </c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B29" s="1">
        <f t="shared" si="2"/>
        <v>18</v>
      </c>
      <c r="C29" s="1" t="str">
        <f t="shared" ca="1" si="3"/>
        <v/>
      </c>
      <c r="D29" s="1" t="str">
        <f t="shared" ca="1" si="0"/>
        <v/>
      </c>
      <c r="E29" s="1">
        <v>0.21</v>
      </c>
      <c r="G29" s="1" t="str">
        <f t="shared" si="1"/>
        <v/>
      </c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B30" s="1">
        <f t="shared" si="2"/>
        <v>19</v>
      </c>
      <c r="C30" s="1" t="str">
        <f t="shared" ca="1" si="3"/>
        <v/>
      </c>
      <c r="D30" s="1" t="str">
        <f t="shared" ca="1" si="0"/>
        <v/>
      </c>
      <c r="E30" s="1">
        <v>0.21</v>
      </c>
      <c r="G30" s="1" t="str">
        <f t="shared" si="1"/>
        <v/>
      </c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B31" s="1">
        <f t="shared" si="2"/>
        <v>20</v>
      </c>
      <c r="C31" s="1" t="str">
        <f t="shared" ca="1" si="3"/>
        <v/>
      </c>
      <c r="D31" s="1" t="str">
        <f t="shared" ca="1" si="0"/>
        <v/>
      </c>
      <c r="E31" s="1">
        <v>0.21</v>
      </c>
      <c r="G31" s="1" t="str">
        <f t="shared" si="1"/>
        <v/>
      </c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B32" s="1">
        <f t="shared" si="2"/>
        <v>21</v>
      </c>
      <c r="C32" s="1" t="str">
        <f t="shared" ca="1" si="3"/>
        <v/>
      </c>
      <c r="D32" s="1" t="str">
        <f t="shared" ca="1" si="0"/>
        <v/>
      </c>
      <c r="E32" s="1">
        <v>0.21</v>
      </c>
      <c r="G32" s="1" t="str">
        <f t="shared" si="1"/>
        <v/>
      </c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:26">
      <c r="B33" s="1">
        <f t="shared" si="2"/>
        <v>22</v>
      </c>
      <c r="C33" s="1" t="str">
        <f t="shared" ca="1" si="3"/>
        <v/>
      </c>
      <c r="D33" s="1" t="str">
        <f t="shared" ca="1" si="0"/>
        <v/>
      </c>
      <c r="E33" s="1">
        <v>0.21</v>
      </c>
      <c r="G33" s="1" t="str">
        <f t="shared" si="1"/>
        <v/>
      </c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:26">
      <c r="B34" s="1">
        <f t="shared" si="2"/>
        <v>23</v>
      </c>
      <c r="C34" s="1" t="str">
        <f t="shared" ca="1" si="3"/>
        <v/>
      </c>
      <c r="D34" s="1" t="str">
        <f t="shared" ca="1" si="0"/>
        <v/>
      </c>
      <c r="E34" s="1">
        <v>0.21</v>
      </c>
      <c r="G34" s="1" t="str">
        <f t="shared" si="1"/>
        <v/>
      </c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:26">
      <c r="B35" s="1">
        <f t="shared" si="2"/>
        <v>24</v>
      </c>
      <c r="C35" s="1" t="str">
        <f t="shared" ca="1" si="3"/>
        <v/>
      </c>
      <c r="D35" s="1" t="str">
        <f t="shared" ca="1" si="0"/>
        <v/>
      </c>
      <c r="E35" s="1">
        <v>0.21</v>
      </c>
      <c r="G35" s="1" t="str">
        <f t="shared" si="1"/>
        <v/>
      </c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:26">
      <c r="B36" s="1">
        <f t="shared" si="2"/>
        <v>25</v>
      </c>
      <c r="C36" s="1" t="str">
        <f t="shared" ca="1" si="3"/>
        <v/>
      </c>
      <c r="D36" s="1" t="str">
        <f t="shared" ca="1" si="0"/>
        <v/>
      </c>
      <c r="E36" s="1">
        <v>0.21</v>
      </c>
      <c r="G36" s="1" t="str">
        <f t="shared" si="1"/>
        <v/>
      </c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:26">
      <c r="B37" s="1">
        <f t="shared" si="2"/>
        <v>26</v>
      </c>
      <c r="C37" s="1" t="str">
        <f t="shared" ca="1" si="3"/>
        <v/>
      </c>
      <c r="D37" s="1" t="str">
        <f t="shared" ca="1" si="0"/>
        <v/>
      </c>
      <c r="E37" s="1">
        <v>0.21</v>
      </c>
      <c r="G37" s="1" t="str">
        <f t="shared" si="1"/>
        <v/>
      </c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:26">
      <c r="B38" s="1">
        <f t="shared" si="2"/>
        <v>27</v>
      </c>
      <c r="C38" s="1" t="str">
        <f t="shared" ca="1" si="3"/>
        <v/>
      </c>
      <c r="D38" s="1" t="str">
        <f t="shared" ca="1" si="0"/>
        <v/>
      </c>
      <c r="E38" s="1">
        <v>0.21</v>
      </c>
      <c r="G38" s="1" t="str">
        <f t="shared" si="1"/>
        <v/>
      </c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:26">
      <c r="B39" s="1">
        <f t="shared" si="2"/>
        <v>28</v>
      </c>
      <c r="C39" s="1" t="str">
        <f t="shared" ca="1" si="3"/>
        <v/>
      </c>
      <c r="D39" s="1" t="str">
        <f t="shared" ca="1" si="0"/>
        <v/>
      </c>
      <c r="E39" s="1">
        <v>0.21</v>
      </c>
      <c r="G39" s="1" t="str">
        <f t="shared" si="1"/>
        <v/>
      </c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:26">
      <c r="B40" s="1">
        <f t="shared" si="2"/>
        <v>29</v>
      </c>
      <c r="C40" s="1" t="str">
        <f t="shared" ca="1" si="3"/>
        <v/>
      </c>
      <c r="D40" s="1" t="str">
        <f t="shared" ca="1" si="0"/>
        <v/>
      </c>
      <c r="E40" s="1">
        <v>0.21</v>
      </c>
      <c r="G40" s="1" t="str">
        <f t="shared" si="1"/>
        <v/>
      </c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:26">
      <c r="B41" s="1">
        <f t="shared" si="2"/>
        <v>30</v>
      </c>
      <c r="C41" s="1" t="str">
        <f t="shared" ca="1" si="3"/>
        <v/>
      </c>
      <c r="D41" s="1" t="str">
        <f t="shared" ca="1" si="0"/>
        <v/>
      </c>
      <c r="E41" s="1">
        <v>0.21</v>
      </c>
      <c r="G41" s="1" t="str">
        <f t="shared" si="1"/>
        <v/>
      </c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:26"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:26"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:26"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:26"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:26"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:26"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:26"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3:26"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3:26"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3:26"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3:26"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3:26"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3:26"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3:26"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3:26"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3:26"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3:26"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3:26"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3:26"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3:26"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3:26"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3:26"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3:26"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3:26"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3:26"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3:26"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3:26"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3:26"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3:26"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3:26"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3:26"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3:26"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3:26"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3:26"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3:26"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3:26"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3:26"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3:26"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3:26"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3:26"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3:26"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3:26"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3:26"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3:26"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3:26"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3:26"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3:26"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3:26"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3:26"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3:26"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3:26"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3:26"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3:26"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3:26"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3:26"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3:26"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3:26"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3:26"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3:26"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3:26"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3:26"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3:26"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3:26"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3:26"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3:26"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3:26"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3:26"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3:26"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3:26"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3:26"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3:26"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3:26"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3:26"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3:26"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3:26"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3:26"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3:26"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3:26"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3:26"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3:26"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3:26"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3:26"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3:26"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3:26"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3:26"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3:26"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3:26"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3:26"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3:26"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3:26"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3:26"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3:26"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3:26"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3:26"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3:26"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3:26"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3:26"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3:26"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3:26"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3:26"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3:26"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3:26"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3:26"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3:26"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3:26"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3:26"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3:26"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3:26"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3:26"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3:26"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3:26"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3:26"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3:26"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3:26"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3:26"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3:26"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3:26"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3:26"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3:26"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3:26"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3:26"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3:26"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3:26"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3:26"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3:26"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3:26"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3:26"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3:26"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3:26"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3:26"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3:26"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3:26"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3:26"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3:26"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3:26"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3:26"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3:26"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3:26"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3:26"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3:26"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3:26"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3:26"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3:26"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3:26"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3:26"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3:26"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3:26"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3:26"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3:26"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3:26"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3:26"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3:26"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3:26"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3:26"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3:26"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3:26"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3:26"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3:26"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3:26"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3:26"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3:26"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3:26"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3:26"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3:26"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3:26"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3:26"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3:26"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3:26"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3:26"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3:26"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3:26"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3:26"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3:26"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3:26"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3:26"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3:26"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3:26"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3:26"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3:26"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3:26"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3:26"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3:26"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3:26"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3:26"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3:26"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3:26"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3:26"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3:26"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3:26"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3:26"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3:26"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3:26"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3:26"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3:26"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3:26"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3:26"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3:26"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3:26"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3:26"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3:26"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3:26"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3:26"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3:26"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3:26"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3:26"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3:26"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3:26"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3:26"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3:26"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3:26"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3:26"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3:26"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3:26"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3:26"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3:26"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3:26"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3:26"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3:26"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3:26"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3:26"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3:26"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3:26"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3:26"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3:26"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3:26"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3:26"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3:26"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3:26"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3:26"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3:26"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3:26"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3:26"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3:26"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3:26"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3:26"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3:26"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3:26"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3:26"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3:26"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3:26"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3:26"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3:26"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3:26"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3:26"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3:26"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3:26"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3:26"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3:26"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3:26"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3:26"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3:26"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3:26"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3:26"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3:26"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3:26"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3:26"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3:26"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3:26"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3:26"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3:26"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3:26"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3:26"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3:26"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3:26"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3:26"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3:26"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3:26"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3:26"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3:26"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3:26"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3:26"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3:26"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3:26"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3:26"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3:26"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3:26"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3:26"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3:26"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3:26"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3:26"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3:26"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3:26"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3:26"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3:26"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3:26"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3:26"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3:26"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3:26"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3:26"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3:26"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3:26"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3:26"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3:26"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3:26"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3:26"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3:26"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3:26"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3:26"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3:26"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3:26"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3:26"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3:26"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3:26"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3:26"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3:26"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3:26"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3:26"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3:26"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3:26"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3:26"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3:26"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3:26"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3:26"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3:26"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3:26"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3:26"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3:26"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3:26"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3:26"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3:26"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3:26"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3:26"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3:26"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3:26"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3:26"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3:26"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3:26"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3:26"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3:26"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3:26"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3:26"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3:26"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3:26"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3:26"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3:26"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3:26"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3:26"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3:26"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3:26"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3:26"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3:26"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3:26"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3:26"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3:26"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3:26"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3:26"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3:26"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3:26"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3:26"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3:26"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3:26"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3:26"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3:26"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3:26"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3:26"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3:26"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3:26"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3:26"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3:26"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3:26"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3:26"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3:26"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3:26"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3:26"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3:26"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3:26"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3:26"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3:26"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3:26"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3:26"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3:26"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3:26"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3:26"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3:26"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3:26"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3:26"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3:26"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3:26"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3:26"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3:26"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3:26"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3:26"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3:26"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3:26"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3:26"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3:26"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3:26"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3:26"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3:26"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3:26"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3:26"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3:26"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3:26"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3:26"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3:26"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3:26"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2"/>
  <sheetViews>
    <sheetView zoomScaleNormal="100" workbookViewId="0">
      <selection sqref="A1:J1"/>
    </sheetView>
  </sheetViews>
  <sheetFormatPr defaultRowHeight="13.5"/>
  <cols>
    <col min="8" max="8" width="9" customWidth="1"/>
    <col min="11" max="11" width="14" bestFit="1" customWidth="1"/>
  </cols>
  <sheetData>
    <row r="1" spans="1:26" ht="14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30</v>
      </c>
      <c r="L1" s="21"/>
      <c r="W1" t="str">
        <f>IF(入力!A4="","*",入力!A4)</f>
        <v>*</v>
      </c>
      <c r="X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s="1" customFormat="1" ht="14.25" thickBot="1">
      <c r="A2" s="9"/>
    </row>
    <row r="3" spans="1:26">
      <c r="B3" s="17" t="s">
        <v>0</v>
      </c>
      <c r="C3" s="18"/>
      <c r="E3" s="17" t="s">
        <v>17</v>
      </c>
      <c r="F3" s="18"/>
      <c r="H3" s="17" t="s">
        <v>18</v>
      </c>
      <c r="I3" s="18"/>
      <c r="K3" s="17" t="s">
        <v>28</v>
      </c>
      <c r="L3" s="18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B4" s="3" t="s">
        <v>1</v>
      </c>
      <c r="C4" s="5" t="s">
        <v>2</v>
      </c>
      <c r="E4" s="3" t="s">
        <v>11</v>
      </c>
      <c r="F4" s="7">
        <v>10</v>
      </c>
      <c r="H4" s="3" t="s">
        <v>11</v>
      </c>
      <c r="I4" s="7">
        <v>10.5</v>
      </c>
      <c r="K4" s="3" t="s">
        <v>7</v>
      </c>
      <c r="L4" s="7">
        <f>1000-COUNTIF(X1:X1001,"*")</f>
        <v>0</v>
      </c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4" t="s">
        <v>3</v>
      </c>
      <c r="C5" s="6">
        <v>30</v>
      </c>
      <c r="E5" s="3" t="s">
        <v>12</v>
      </c>
      <c r="F5" s="7">
        <v>-1</v>
      </c>
      <c r="H5" s="3" t="s">
        <v>12</v>
      </c>
      <c r="I5" s="7">
        <v>-1.5</v>
      </c>
      <c r="K5" s="3" t="s">
        <v>8</v>
      </c>
      <c r="L5" s="7">
        <f>1000-COUNTIF(Y1:Y1001,"*")</f>
        <v>0</v>
      </c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E6" s="3" t="s">
        <v>15</v>
      </c>
      <c r="F6" s="7">
        <f>ABS(F4-F5)</f>
        <v>11</v>
      </c>
      <c r="H6" s="3" t="s">
        <v>15</v>
      </c>
      <c r="I6" s="7">
        <f>ABS(I4-I5)</f>
        <v>12</v>
      </c>
      <c r="K6" s="4" t="s">
        <v>9</v>
      </c>
      <c r="L6" s="8">
        <f>1000-COUNTIF(Z1:Z1001,"*")</f>
        <v>0</v>
      </c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E7" s="3" t="s">
        <v>13</v>
      </c>
      <c r="F7" s="7">
        <v>6</v>
      </c>
      <c r="H7" s="3" t="s">
        <v>13</v>
      </c>
      <c r="I7" s="7">
        <v>6.5</v>
      </c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E8" s="3" t="s">
        <v>14</v>
      </c>
      <c r="F8" s="7">
        <v>1</v>
      </c>
      <c r="H8" s="3" t="s">
        <v>14</v>
      </c>
      <c r="I8" s="7">
        <v>0.5</v>
      </c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E9" s="4" t="s">
        <v>16</v>
      </c>
      <c r="F9" s="8">
        <f>ABS(F7-F8)</f>
        <v>5</v>
      </c>
      <c r="H9" s="4" t="s">
        <v>16</v>
      </c>
      <c r="I9" s="8">
        <f>ABS(I7-I8)</f>
        <v>6</v>
      </c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2" t="s">
        <v>26</v>
      </c>
      <c r="C11" s="2" t="s">
        <v>25</v>
      </c>
      <c r="D11" s="2" t="s">
        <v>5</v>
      </c>
      <c r="E11" s="2" t="s">
        <v>19</v>
      </c>
      <c r="G11" s="2" t="s">
        <v>10</v>
      </c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>
        <v>1</v>
      </c>
      <c r="C12" t="str">
        <f ca="1">IF($L$4="","",IF($L$4=0,"",IF($C$5="","",IF($C$5&lt;=30,IF($C$5&gt;=1,IF($C$5&lt;=30,IF($C$5&lt;=$L$4,INDIRECT("X"&amp;(QUOTIENT($L$4,$C$5)*$B12)),""),""),"")))))</f>
        <v/>
      </c>
      <c r="D12" s="1" t="str">
        <f ca="1">IF($L$6="","",IF($L$6=0,"",IF($C$5="","",IF($C$5&lt;=30,IF($C$5&gt;=1,IF($C$5&lt;=30,IF($C$5&lt;=$L$6,INDIRECT("Z"&amp;(QUOTIENT($L$6,$C$5)*B12)),""),""),"")))))</f>
        <v/>
      </c>
      <c r="E12" s="1">
        <v>0.21</v>
      </c>
      <c r="G12" t="str">
        <f>IF($L$4="","",IF($L$4=0,"",IF($C$5="","",IF($C$5&lt;=30,IF($C$5&gt;=1,IF($C$5&lt;=30,IF($C$5&lt;=$L$4,QUOTIENT($L$4,$C$5)*$B12,""),""),"")))))</f>
        <v/>
      </c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>
        <f>B12+1</f>
        <v>2</v>
      </c>
      <c r="C13" s="1" t="str">
        <f t="shared" ref="C13:C41" ca="1" si="0">IF($L$4="","",IF($L$4=0,"",IF($C$5="","",IF($C$5&lt;=30,IF($C$5&gt;=1,IF($C$5&lt;=30,IF($C$5&lt;=$L$4,INDIRECT("X"&amp;(QUOTIENT($L$4,$C$5)*$B13)),""),""),"")))))</f>
        <v/>
      </c>
      <c r="D13" s="1" t="str">
        <f t="shared" ref="D13:D41" ca="1" si="1">IF($L$6="","",IF($L$6=0,"",IF($C$5="","",IF($C$5&lt;=30,IF($C$5&gt;=1,IF($C$5&lt;=30,IF($C$5&lt;=$L$6,INDIRECT("Z"&amp;(QUOTIENT($L$6,$C$5)*B13)),""),""),"")))))</f>
        <v/>
      </c>
      <c r="E13" s="1">
        <v>0.21</v>
      </c>
      <c r="G13" s="1" t="str">
        <f t="shared" ref="G13:G41" si="2">IF($L$4="","",IF($L$4=0,"",IF($C$5="","",IF($C$5&lt;=30,IF($C$5&gt;=1,IF($C$5&lt;=30,IF($C$5&lt;=$L$4,QUOTIENT($L$4,$C$5)*$B13,""),""),"")))))</f>
        <v/>
      </c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41" si="3">B13+1</f>
        <v>3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3"/>
        <v>4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3"/>
        <v>5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3"/>
        <v>6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3"/>
        <v>7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3"/>
        <v>8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3"/>
        <v>9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3"/>
        <v>10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B22" s="1">
        <f t="shared" si="3"/>
        <v>11</v>
      </c>
      <c r="C22" s="1" t="str">
        <f t="shared" ca="1" si="0"/>
        <v/>
      </c>
      <c r="D22" s="1" t="str">
        <f t="shared" ca="1" si="1"/>
        <v/>
      </c>
      <c r="E22" s="1">
        <v>0.21</v>
      </c>
      <c r="G22" s="1" t="str">
        <f t="shared" si="2"/>
        <v/>
      </c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B23" s="1">
        <f t="shared" si="3"/>
        <v>12</v>
      </c>
      <c r="C23" s="1" t="str">
        <f t="shared" ca="1" si="0"/>
        <v/>
      </c>
      <c r="D23" s="1" t="str">
        <f t="shared" ca="1" si="1"/>
        <v/>
      </c>
      <c r="E23" s="1">
        <v>0.21</v>
      </c>
      <c r="G23" s="1" t="str">
        <f t="shared" si="2"/>
        <v/>
      </c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B24" s="1">
        <f t="shared" si="3"/>
        <v>13</v>
      </c>
      <c r="C24" s="1" t="str">
        <f t="shared" ca="1" si="0"/>
        <v/>
      </c>
      <c r="D24" s="1" t="str">
        <f t="shared" ca="1" si="1"/>
        <v/>
      </c>
      <c r="E24" s="1">
        <v>0.21</v>
      </c>
      <c r="G24" s="1" t="str">
        <f t="shared" si="2"/>
        <v/>
      </c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B25" s="1">
        <f t="shared" si="3"/>
        <v>14</v>
      </c>
      <c r="C25" s="1" t="str">
        <f t="shared" ca="1" si="0"/>
        <v/>
      </c>
      <c r="D25" s="1" t="str">
        <f t="shared" ca="1" si="1"/>
        <v/>
      </c>
      <c r="E25" s="1">
        <v>0.21</v>
      </c>
      <c r="G25" s="1" t="str">
        <f t="shared" si="2"/>
        <v/>
      </c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B26" s="1">
        <f t="shared" si="3"/>
        <v>15</v>
      </c>
      <c r="C26" s="1" t="str">
        <f t="shared" ca="1" si="0"/>
        <v/>
      </c>
      <c r="D26" s="1" t="str">
        <f t="shared" ca="1" si="1"/>
        <v/>
      </c>
      <c r="E26" s="1">
        <v>0.21</v>
      </c>
      <c r="G26" s="1" t="str">
        <f t="shared" si="2"/>
        <v/>
      </c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B27" s="1">
        <f t="shared" si="3"/>
        <v>16</v>
      </c>
      <c r="C27" s="1" t="str">
        <f t="shared" ca="1" si="0"/>
        <v/>
      </c>
      <c r="D27" s="1" t="str">
        <f t="shared" ca="1" si="1"/>
        <v/>
      </c>
      <c r="E27" s="1">
        <v>0.21</v>
      </c>
      <c r="G27" s="1" t="str">
        <f t="shared" si="2"/>
        <v/>
      </c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B28" s="1">
        <f t="shared" si="3"/>
        <v>17</v>
      </c>
      <c r="C28" s="1" t="str">
        <f t="shared" ca="1" si="0"/>
        <v/>
      </c>
      <c r="D28" s="1" t="str">
        <f t="shared" ca="1" si="1"/>
        <v/>
      </c>
      <c r="E28" s="1">
        <v>0.21</v>
      </c>
      <c r="G28" s="1" t="str">
        <f t="shared" si="2"/>
        <v/>
      </c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B29" s="1">
        <f t="shared" si="3"/>
        <v>18</v>
      </c>
      <c r="C29" s="1" t="str">
        <f t="shared" ca="1" si="0"/>
        <v/>
      </c>
      <c r="D29" s="1" t="str">
        <f t="shared" ca="1" si="1"/>
        <v/>
      </c>
      <c r="E29" s="1">
        <v>0.21</v>
      </c>
      <c r="G29" s="1" t="str">
        <f t="shared" si="2"/>
        <v/>
      </c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B30" s="1">
        <f t="shared" si="3"/>
        <v>19</v>
      </c>
      <c r="C30" s="1" t="str">
        <f t="shared" ca="1" si="0"/>
        <v/>
      </c>
      <c r="D30" s="1" t="str">
        <f t="shared" ca="1" si="1"/>
        <v/>
      </c>
      <c r="E30" s="1">
        <v>0.21</v>
      </c>
      <c r="G30" s="1" t="str">
        <f t="shared" si="2"/>
        <v/>
      </c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B31" s="1">
        <f t="shared" si="3"/>
        <v>20</v>
      </c>
      <c r="C31" s="1" t="str">
        <f t="shared" ca="1" si="0"/>
        <v/>
      </c>
      <c r="D31" s="1" t="str">
        <f t="shared" ca="1" si="1"/>
        <v/>
      </c>
      <c r="E31" s="1">
        <v>0.21</v>
      </c>
      <c r="G31" s="1" t="str">
        <f t="shared" si="2"/>
        <v/>
      </c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B32" s="1">
        <f t="shared" si="3"/>
        <v>21</v>
      </c>
      <c r="C32" s="1" t="str">
        <f t="shared" ca="1" si="0"/>
        <v/>
      </c>
      <c r="D32" s="1" t="str">
        <f t="shared" ca="1" si="1"/>
        <v/>
      </c>
      <c r="E32" s="1">
        <v>0.21</v>
      </c>
      <c r="G32" s="1" t="str">
        <f t="shared" si="2"/>
        <v/>
      </c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:26">
      <c r="B33" s="1">
        <f t="shared" si="3"/>
        <v>22</v>
      </c>
      <c r="C33" s="1" t="str">
        <f t="shared" ca="1" si="0"/>
        <v/>
      </c>
      <c r="D33" s="1" t="str">
        <f t="shared" ca="1" si="1"/>
        <v/>
      </c>
      <c r="E33" s="1">
        <v>0.21</v>
      </c>
      <c r="G33" s="1" t="str">
        <f t="shared" si="2"/>
        <v/>
      </c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:26">
      <c r="B34" s="1">
        <f t="shared" si="3"/>
        <v>23</v>
      </c>
      <c r="C34" s="1" t="str">
        <f t="shared" ca="1" si="0"/>
        <v/>
      </c>
      <c r="D34" s="1" t="str">
        <f t="shared" ca="1" si="1"/>
        <v/>
      </c>
      <c r="E34" s="1">
        <v>0.21</v>
      </c>
      <c r="G34" s="1" t="str">
        <f t="shared" si="2"/>
        <v/>
      </c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:26">
      <c r="B35" s="1">
        <f t="shared" si="3"/>
        <v>24</v>
      </c>
      <c r="C35" s="1" t="str">
        <f t="shared" ca="1" si="0"/>
        <v/>
      </c>
      <c r="D35" s="1" t="str">
        <f t="shared" ca="1" si="1"/>
        <v/>
      </c>
      <c r="E35" s="1">
        <v>0.21</v>
      </c>
      <c r="G35" s="1" t="str">
        <f t="shared" si="2"/>
        <v/>
      </c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:26">
      <c r="B36" s="1">
        <f t="shared" si="3"/>
        <v>25</v>
      </c>
      <c r="C36" s="1" t="str">
        <f t="shared" ca="1" si="0"/>
        <v/>
      </c>
      <c r="D36" s="1" t="str">
        <f t="shared" ca="1" si="1"/>
        <v/>
      </c>
      <c r="E36" s="1">
        <v>0.21</v>
      </c>
      <c r="G36" s="1" t="str">
        <f t="shared" si="2"/>
        <v/>
      </c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:26">
      <c r="B37" s="1">
        <f t="shared" si="3"/>
        <v>26</v>
      </c>
      <c r="C37" s="1" t="str">
        <f t="shared" ca="1" si="0"/>
        <v/>
      </c>
      <c r="D37" s="1" t="str">
        <f t="shared" ca="1" si="1"/>
        <v/>
      </c>
      <c r="E37" s="1">
        <v>0.21</v>
      </c>
      <c r="G37" s="1" t="str">
        <f t="shared" si="2"/>
        <v/>
      </c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:26">
      <c r="B38" s="1">
        <f t="shared" si="3"/>
        <v>27</v>
      </c>
      <c r="C38" s="1" t="str">
        <f t="shared" ca="1" si="0"/>
        <v/>
      </c>
      <c r="D38" s="1" t="str">
        <f t="shared" ca="1" si="1"/>
        <v/>
      </c>
      <c r="E38" s="1">
        <v>0.21</v>
      </c>
      <c r="G38" s="1" t="str">
        <f t="shared" si="2"/>
        <v/>
      </c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:26">
      <c r="B39" s="1">
        <f t="shared" si="3"/>
        <v>28</v>
      </c>
      <c r="C39" s="1" t="str">
        <f t="shared" ca="1" si="0"/>
        <v/>
      </c>
      <c r="D39" s="1" t="str">
        <f t="shared" ca="1" si="1"/>
        <v/>
      </c>
      <c r="E39" s="1">
        <v>0.21</v>
      </c>
      <c r="G39" s="1" t="str">
        <f t="shared" si="2"/>
        <v/>
      </c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:26">
      <c r="B40" s="1">
        <f t="shared" si="3"/>
        <v>29</v>
      </c>
      <c r="C40" s="1" t="str">
        <f t="shared" ca="1" si="0"/>
        <v/>
      </c>
      <c r="D40" s="1" t="str">
        <f t="shared" ca="1" si="1"/>
        <v/>
      </c>
      <c r="E40" s="1">
        <v>0.21</v>
      </c>
      <c r="G40" s="1" t="str">
        <f t="shared" si="2"/>
        <v/>
      </c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:26">
      <c r="B41" s="1">
        <f t="shared" si="3"/>
        <v>30</v>
      </c>
      <c r="C41" s="1" t="str">
        <f t="shared" ca="1" si="0"/>
        <v/>
      </c>
      <c r="D41" s="1" t="str">
        <f t="shared" ca="1" si="1"/>
        <v/>
      </c>
      <c r="E41" s="1">
        <v>0.21</v>
      </c>
      <c r="G41" s="1" t="str">
        <f t="shared" si="2"/>
        <v/>
      </c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:26"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:26"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:26"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:26"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:26"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:26"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:26"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3:26"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3:26"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3:26"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3:26"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3:26"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3:26"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3:26"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3:26"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3:26"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3:26"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3:26"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3:26"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3:26"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3:26"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3:26"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3:26"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3:26"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3:26"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3:26"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3:26"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3:26"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3:26"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3:26"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3:26"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3:26"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3:26"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3:26"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3:26"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3:26"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3:26"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3:26"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3:26"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3:26"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3:26"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3:26"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3:26"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3:26"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3:26"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3:26"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3:26"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3:26"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3:26"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3:26"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3:26"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3:26"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3:26"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3:26"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3:26"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3:26"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3:26"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3:26"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3:26"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3:26"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3:26"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3:26"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3:26"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3:26"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3:26"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3:26"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3:26"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3:26"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3:26"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3:26"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3:26"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3:26"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3:26"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3:26"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3:26"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3:26"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3:26"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3:26"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3:26"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3:26"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3:26"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3:26"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3:26"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3:26"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3:26"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3:26"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3:26"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3:26"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3:26"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3:26"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3:26"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3:26"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3:26"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3:26"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3:26"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3:26"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3:26"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3:26"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3:26"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3:26"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3:26"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3:26"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3:26"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3:26"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3:26"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3:26"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3:26"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3:26"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3:26"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3:26"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3:26"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3:26"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3:26"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3:26"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3:26"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3:26"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3:26"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3:26"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3:26"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3:26"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3:26"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3:26"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3:26"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3:26"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3:26"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3:26"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3:26"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3:26"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3:26"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3:26"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3:26"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3:26"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3:26"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3:26"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3:26"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3:26"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3:26"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3:26"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3:26"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3:26"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3:26"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3:26"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3:26"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3:26"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3:26"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3:26"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3:26"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3:26"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3:26"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3:26"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3:26"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3:26"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3:26"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3:26"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3:26"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3:26"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3:26"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3:26"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3:26"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3:26"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3:26"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3:26"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3:26"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3:26"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3:26"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3:26"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3:26"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3:26"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3:26"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3:26"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3:26"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3:26"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3:26"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3:26"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3:26"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3:26"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3:26"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3:26"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3:26"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3:26"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3:26"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3:26"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3:26"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3:26"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3:26"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3:26"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3:26"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3:26"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3:26"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3:26"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3:26"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3:26"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3:26"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3:26"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3:26"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3:26"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3:26"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3:26"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3:26"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3:26"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3:26"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3:26"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3:26"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3:26"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3:26"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3:26"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3:26"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3:26"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3:26"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3:26"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3:26"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3:26"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3:26"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3:26"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3:26"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3:26"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3:26"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3:26"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3:26"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3:26"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3:26"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3:26"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3:26"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3:26"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3:26"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3:26"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3:26"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3:26"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3:26"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3:26"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3:26"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3:26"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3:26"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3:26"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3:26"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3:26"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3:26"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3:26"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3:26"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3:26"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3:26"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3:26"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3:26"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3:26"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3:26"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3:26"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3:26"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3:26"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3:26"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3:26"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3:26"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3:26"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3:26"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3:26"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3:26"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3:26"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3:26"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3:26"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3:26"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3:26"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3:26"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3:26"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3:26"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3:26"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3:26"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3:26"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3:26"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3:26"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3:26"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3:26"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3:26"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3:26"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3:26"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3:26"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3:26"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3:26"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3:26"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3:26"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3:26"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3:26"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3:26"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3:26"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3:26"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3:26"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3:26"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3:26"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3:26"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3:26"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3:26"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3:26"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3:26"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3:26"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3:26"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3:26"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3:26"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3:26"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3:26"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3:26"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3:26"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3:26"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3:26"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3:26"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3:26"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3:26"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3:26"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3:26"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3:26"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3:26"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3:26"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3:26"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3:26"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3:26"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3:26"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3:26"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3:26"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3:26"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3:26"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3:26"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3:26"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3:26"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3:26"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3:26"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3:26"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3:26"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3:26"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3:26"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3:26"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3:26"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3:26"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3:26"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3:26"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3:26"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3:26"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3:26"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3:26"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3:26"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3:26"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3:26"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3:26"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3:26"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3:26"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3:26"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3:26"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3:26"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3:26"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3:26"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3:26"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3:26"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3:26"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3:26"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3:26"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3:26"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3:26"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3:26"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3:26"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3:26"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3:26"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3:26"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3:26"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3:26"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3:26"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3:26"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3:26"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3:26"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3:26"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3:26"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3:26"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3:26"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3:26"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3:26"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3:26"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3:26"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3:26"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3:26"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3:26"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3:26"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3:26"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3:26"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3:26"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3:26"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3:26"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3:26"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3:26"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3:26"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3:26"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3:26"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3:26"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3:26"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3:26"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3:26"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3:26"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3:26"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3:26"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3:26"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3:26"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3:26"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  <row r="1002" spans="23:26">
      <c r="X1002" s="1"/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1"/>
  <sheetViews>
    <sheetView zoomScaleNormal="100" workbookViewId="0">
      <selection sqref="A1:J1"/>
    </sheetView>
  </sheetViews>
  <sheetFormatPr defaultRowHeight="13.5"/>
  <cols>
    <col min="1" max="10" width="9" style="1"/>
    <col min="11" max="11" width="14" style="1" bestFit="1" customWidth="1"/>
    <col min="12" max="16384" width="9" style="1"/>
  </cols>
  <sheetData>
    <row r="1" spans="1:26" ht="14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30</v>
      </c>
      <c r="L1" s="21"/>
      <c r="W1" s="1" t="str">
        <f>IF(入力!A4="","*",入力!A4)</f>
        <v>*</v>
      </c>
      <c r="X1" s="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ht="14.25" thickBot="1">
      <c r="A2" s="9"/>
    </row>
    <row r="3" spans="1:26">
      <c r="B3" s="17" t="s">
        <v>0</v>
      </c>
      <c r="C3" s="18"/>
      <c r="E3" s="17" t="s">
        <v>17</v>
      </c>
      <c r="F3" s="18"/>
      <c r="H3" s="17" t="s">
        <v>18</v>
      </c>
      <c r="I3" s="18"/>
      <c r="K3" s="17" t="s">
        <v>28</v>
      </c>
      <c r="L3" s="18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B4" s="3" t="s">
        <v>1</v>
      </c>
      <c r="C4" s="5" t="s">
        <v>20</v>
      </c>
      <c r="E4" s="3" t="s">
        <v>22</v>
      </c>
      <c r="F4" s="7">
        <v>5</v>
      </c>
      <c r="H4" s="3" t="s">
        <v>22</v>
      </c>
      <c r="I4" s="7">
        <v>5.5</v>
      </c>
      <c r="K4" s="3" t="s">
        <v>7</v>
      </c>
      <c r="L4" s="7">
        <f>1000-COUNTIF(X1:X1001,"*")</f>
        <v>0</v>
      </c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4" t="s">
        <v>3</v>
      </c>
      <c r="C5" s="6">
        <v>30</v>
      </c>
      <c r="E5" s="3" t="s">
        <v>23</v>
      </c>
      <c r="F5" s="7">
        <v>-3</v>
      </c>
      <c r="H5" s="3" t="s">
        <v>23</v>
      </c>
      <c r="I5" s="7">
        <v>-3.5</v>
      </c>
      <c r="K5" s="3" t="s">
        <v>8</v>
      </c>
      <c r="L5" s="7">
        <f>1000-COUNTIF(Y1:Y1001,"*")</f>
        <v>0</v>
      </c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E6" s="3" t="s">
        <v>24</v>
      </c>
      <c r="F6" s="7">
        <f>ABS(F4-F5)</f>
        <v>8</v>
      </c>
      <c r="H6" s="3" t="s">
        <v>24</v>
      </c>
      <c r="I6" s="7">
        <f>ABS(I4-I5)</f>
        <v>9</v>
      </c>
      <c r="K6" s="4" t="s">
        <v>9</v>
      </c>
      <c r="L6" s="8">
        <f>1000-COUNTIF(Z1:Z1001,"*")</f>
        <v>0</v>
      </c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E7" s="3" t="s">
        <v>13</v>
      </c>
      <c r="F7" s="7">
        <v>6</v>
      </c>
      <c r="H7" s="3" t="s">
        <v>13</v>
      </c>
      <c r="I7" s="7">
        <v>6.5</v>
      </c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E8" s="3" t="s">
        <v>14</v>
      </c>
      <c r="F8" s="7">
        <v>1</v>
      </c>
      <c r="H8" s="3" t="s">
        <v>14</v>
      </c>
      <c r="I8" s="7">
        <v>0.5</v>
      </c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E9" s="4" t="s">
        <v>16</v>
      </c>
      <c r="F9" s="8">
        <f>ABS(F7-F8)</f>
        <v>5</v>
      </c>
      <c r="H9" s="4" t="s">
        <v>16</v>
      </c>
      <c r="I9" s="8">
        <f>ABS(I7-I8)</f>
        <v>6</v>
      </c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2" t="s">
        <v>6</v>
      </c>
      <c r="C11" s="2" t="s">
        <v>21</v>
      </c>
      <c r="D11" s="2" t="s">
        <v>5</v>
      </c>
      <c r="E11" s="2" t="s">
        <v>19</v>
      </c>
      <c r="G11" s="2" t="s">
        <v>10</v>
      </c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 s="1">
        <v>1</v>
      </c>
      <c r="C12" s="1" t="str">
        <f ca="1">IF($L$5="","",IF($L$5=0,"",IF($C$5="","",IF($C$5&lt;=30,IF($C$5&gt;=1,IF($C$5&lt;=30,IF($C$5&lt;=$L$5,INDIRECT("Y"&amp;(QUOTIENT($L$5,$C$5)*B12)),""),""),"")))))</f>
        <v/>
      </c>
      <c r="D12" s="1" t="str">
        <f ca="1">IF($L$6="","",IF($L$6=0,"",IF($C$5="","",IF($C$5&lt;=30,IF($C$5&gt;=1,IF($C$5&lt;=30,IF($C$5&lt;=$L$6,INDIRECT("Z"&amp;(QUOTIENT($L$6,$C$5)*B12)),""),""),"")))))</f>
        <v/>
      </c>
      <c r="E12" s="1">
        <v>0.21</v>
      </c>
      <c r="G12" s="1" t="str">
        <f>IF($L$5="","",IF($L$5=0,"",IF($C$5="","",IF($C$5&lt;=30,IF($C$5&gt;=1,IF($C$5&lt;=30,IF($C$5&lt;=$L$5,QUOTIENT($L$5,$C$5)*$B12,""),""),"")))))</f>
        <v/>
      </c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 s="1">
        <f>B12+1</f>
        <v>2</v>
      </c>
      <c r="C13" s="1" t="str">
        <f t="shared" ref="C13:C41" ca="1" si="0">IF($L$5="","",IF($L$5=0,"",IF($C$5="","",IF($C$5&lt;=30,IF($C$5&gt;=1,IF($C$5&lt;=30,IF($C$5&lt;=$L$5,INDIRECT("Y"&amp;(QUOTIENT($L$5,$C$5)*B13)),""),""),"")))))</f>
        <v/>
      </c>
      <c r="D13" s="1" t="str">
        <f t="shared" ref="D13:D41" ca="1" si="1">IF($L$6="","",IF($L$6=0,"",IF($C$5="","",IF($C$5&lt;=30,IF($C$5&gt;=1,IF($C$5&lt;=30,IF($C$5&lt;=$L$6,INDIRECT("Z"&amp;(QUOTIENT($L$6,$C$5)*B13)),""),""),"")))))</f>
        <v/>
      </c>
      <c r="E13" s="1">
        <v>0.21</v>
      </c>
      <c r="G13" s="1" t="str">
        <f t="shared" ref="G13:G41" si="2">IF($L$5="","",IF($L$5=0,"",IF($C$5="","",IF($C$5&lt;=30,IF($C$5&gt;=1,IF($C$5&lt;=30,IF($C$5&lt;=$L$5,QUOTIENT($L$5,$C$5)*$B13,""),""),"")))))</f>
        <v/>
      </c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30" si="3">B13+1</f>
        <v>3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3"/>
        <v>4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3"/>
        <v>5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3"/>
        <v>6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3"/>
        <v>7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3"/>
        <v>8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3"/>
        <v>9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3"/>
        <v>10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B22" s="1">
        <f t="shared" si="3"/>
        <v>11</v>
      </c>
      <c r="C22" s="1" t="str">
        <f t="shared" ca="1" si="0"/>
        <v/>
      </c>
      <c r="D22" s="1" t="str">
        <f t="shared" ca="1" si="1"/>
        <v/>
      </c>
      <c r="E22" s="1">
        <v>0.21</v>
      </c>
      <c r="G22" s="1" t="str">
        <f t="shared" si="2"/>
        <v/>
      </c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B23" s="1">
        <f t="shared" si="3"/>
        <v>12</v>
      </c>
      <c r="C23" s="1" t="str">
        <f t="shared" ca="1" si="0"/>
        <v/>
      </c>
      <c r="D23" s="1" t="str">
        <f t="shared" ca="1" si="1"/>
        <v/>
      </c>
      <c r="E23" s="1">
        <v>0.21</v>
      </c>
      <c r="G23" s="1" t="str">
        <f t="shared" si="2"/>
        <v/>
      </c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B24" s="1">
        <f t="shared" si="3"/>
        <v>13</v>
      </c>
      <c r="C24" s="1" t="str">
        <f t="shared" ca="1" si="0"/>
        <v/>
      </c>
      <c r="D24" s="1" t="str">
        <f t="shared" ca="1" si="1"/>
        <v/>
      </c>
      <c r="E24" s="1">
        <v>0.21</v>
      </c>
      <c r="G24" s="1" t="str">
        <f t="shared" si="2"/>
        <v/>
      </c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B25" s="1">
        <f t="shared" si="3"/>
        <v>14</v>
      </c>
      <c r="C25" s="1" t="str">
        <f t="shared" ca="1" si="0"/>
        <v/>
      </c>
      <c r="D25" s="1" t="str">
        <f t="shared" ca="1" si="1"/>
        <v/>
      </c>
      <c r="E25" s="1">
        <v>0.21</v>
      </c>
      <c r="G25" s="1" t="str">
        <f t="shared" si="2"/>
        <v/>
      </c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B26" s="1">
        <f t="shared" si="3"/>
        <v>15</v>
      </c>
      <c r="C26" s="1" t="str">
        <f t="shared" ca="1" si="0"/>
        <v/>
      </c>
      <c r="D26" s="1" t="str">
        <f t="shared" ca="1" si="1"/>
        <v/>
      </c>
      <c r="E26" s="1">
        <v>0.21</v>
      </c>
      <c r="G26" s="1" t="str">
        <f t="shared" si="2"/>
        <v/>
      </c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B27" s="1">
        <f t="shared" si="3"/>
        <v>16</v>
      </c>
      <c r="C27" s="1" t="str">
        <f t="shared" ca="1" si="0"/>
        <v/>
      </c>
      <c r="D27" s="1" t="str">
        <f t="shared" ca="1" si="1"/>
        <v/>
      </c>
      <c r="E27" s="1">
        <v>0.21</v>
      </c>
      <c r="G27" s="1" t="str">
        <f t="shared" si="2"/>
        <v/>
      </c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B28" s="1">
        <f>B27+1</f>
        <v>17</v>
      </c>
      <c r="C28" s="1" t="str">
        <f t="shared" ca="1" si="0"/>
        <v/>
      </c>
      <c r="D28" s="1" t="str">
        <f t="shared" ca="1" si="1"/>
        <v/>
      </c>
      <c r="E28" s="1">
        <v>0.21</v>
      </c>
      <c r="G28" s="1" t="str">
        <f t="shared" si="2"/>
        <v/>
      </c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B29" s="1">
        <f t="shared" si="3"/>
        <v>18</v>
      </c>
      <c r="C29" s="1" t="str">
        <f t="shared" ca="1" si="0"/>
        <v/>
      </c>
      <c r="D29" s="1" t="str">
        <f t="shared" ca="1" si="1"/>
        <v/>
      </c>
      <c r="E29" s="1">
        <v>0.21</v>
      </c>
      <c r="G29" s="1" t="str">
        <f t="shared" si="2"/>
        <v/>
      </c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B30" s="1">
        <f t="shared" si="3"/>
        <v>19</v>
      </c>
      <c r="C30" s="1" t="str">
        <f t="shared" ca="1" si="0"/>
        <v/>
      </c>
      <c r="D30" s="1" t="str">
        <f t="shared" ca="1" si="1"/>
        <v/>
      </c>
      <c r="E30" s="1">
        <v>0.21</v>
      </c>
      <c r="G30" s="1" t="str">
        <f t="shared" si="2"/>
        <v/>
      </c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B31" s="1">
        <f>B30+1</f>
        <v>20</v>
      </c>
      <c r="C31" s="1" t="str">
        <f t="shared" ca="1" si="0"/>
        <v/>
      </c>
      <c r="D31" s="1" t="str">
        <f t="shared" ca="1" si="1"/>
        <v/>
      </c>
      <c r="E31" s="1">
        <v>0.21</v>
      </c>
      <c r="G31" s="1" t="str">
        <f t="shared" si="2"/>
        <v/>
      </c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B32" s="1">
        <f t="shared" ref="B32:B41" si="4">B31+1</f>
        <v>21</v>
      </c>
      <c r="C32" s="1" t="str">
        <f t="shared" ca="1" si="0"/>
        <v/>
      </c>
      <c r="D32" s="1" t="str">
        <f t="shared" ca="1" si="1"/>
        <v/>
      </c>
      <c r="E32" s="1">
        <v>0.21</v>
      </c>
      <c r="G32" s="1" t="str">
        <f t="shared" si="2"/>
        <v/>
      </c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:26">
      <c r="B33" s="1">
        <f t="shared" si="4"/>
        <v>22</v>
      </c>
      <c r="C33" s="1" t="str">
        <f t="shared" ca="1" si="0"/>
        <v/>
      </c>
      <c r="D33" s="1" t="str">
        <f t="shared" ca="1" si="1"/>
        <v/>
      </c>
      <c r="E33" s="1">
        <v>0.21</v>
      </c>
      <c r="G33" s="1" t="str">
        <f t="shared" si="2"/>
        <v/>
      </c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:26">
      <c r="B34" s="1">
        <f t="shared" si="4"/>
        <v>23</v>
      </c>
      <c r="C34" s="1" t="str">
        <f t="shared" ca="1" si="0"/>
        <v/>
      </c>
      <c r="D34" s="1" t="str">
        <f t="shared" ca="1" si="1"/>
        <v/>
      </c>
      <c r="E34" s="1">
        <v>0.21</v>
      </c>
      <c r="G34" s="1" t="str">
        <f t="shared" si="2"/>
        <v/>
      </c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:26">
      <c r="B35" s="1">
        <f t="shared" si="4"/>
        <v>24</v>
      </c>
      <c r="C35" s="1" t="str">
        <f t="shared" ca="1" si="0"/>
        <v/>
      </c>
      <c r="D35" s="1" t="str">
        <f t="shared" ca="1" si="1"/>
        <v/>
      </c>
      <c r="E35" s="1">
        <v>0.21</v>
      </c>
      <c r="G35" s="1" t="str">
        <f t="shared" si="2"/>
        <v/>
      </c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:26">
      <c r="B36" s="1">
        <f t="shared" si="4"/>
        <v>25</v>
      </c>
      <c r="C36" s="1" t="str">
        <f t="shared" ca="1" si="0"/>
        <v/>
      </c>
      <c r="D36" s="1" t="str">
        <f t="shared" ca="1" si="1"/>
        <v/>
      </c>
      <c r="E36" s="1">
        <v>0.21</v>
      </c>
      <c r="G36" s="1" t="str">
        <f t="shared" si="2"/>
        <v/>
      </c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:26">
      <c r="B37" s="1">
        <f t="shared" si="4"/>
        <v>26</v>
      </c>
      <c r="C37" s="1" t="str">
        <f t="shared" ca="1" si="0"/>
        <v/>
      </c>
      <c r="D37" s="1" t="str">
        <f t="shared" ca="1" si="1"/>
        <v/>
      </c>
      <c r="E37" s="1">
        <v>0.21</v>
      </c>
      <c r="G37" s="1" t="str">
        <f t="shared" si="2"/>
        <v/>
      </c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:26">
      <c r="B38" s="1">
        <f t="shared" si="4"/>
        <v>27</v>
      </c>
      <c r="C38" s="1" t="str">
        <f t="shared" ca="1" si="0"/>
        <v/>
      </c>
      <c r="D38" s="1" t="str">
        <f t="shared" ca="1" si="1"/>
        <v/>
      </c>
      <c r="E38" s="1">
        <v>0.21</v>
      </c>
      <c r="G38" s="1" t="str">
        <f t="shared" si="2"/>
        <v/>
      </c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:26">
      <c r="B39" s="1">
        <f t="shared" si="4"/>
        <v>28</v>
      </c>
      <c r="C39" s="1" t="str">
        <f t="shared" ca="1" si="0"/>
        <v/>
      </c>
      <c r="D39" s="1" t="str">
        <f t="shared" ca="1" si="1"/>
        <v/>
      </c>
      <c r="E39" s="1">
        <v>0.21</v>
      </c>
      <c r="G39" s="1" t="str">
        <f t="shared" si="2"/>
        <v/>
      </c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:26">
      <c r="B40" s="1">
        <f t="shared" si="4"/>
        <v>29</v>
      </c>
      <c r="C40" s="1" t="str">
        <f t="shared" ca="1" si="0"/>
        <v/>
      </c>
      <c r="D40" s="1" t="str">
        <f t="shared" ca="1" si="1"/>
        <v/>
      </c>
      <c r="E40" s="1">
        <v>0.21</v>
      </c>
      <c r="G40" s="1" t="str">
        <f t="shared" si="2"/>
        <v/>
      </c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:26">
      <c r="B41" s="1">
        <f t="shared" si="4"/>
        <v>30</v>
      </c>
      <c r="C41" s="1" t="str">
        <f t="shared" ca="1" si="0"/>
        <v/>
      </c>
      <c r="D41" s="1" t="str">
        <f t="shared" ca="1" si="1"/>
        <v/>
      </c>
      <c r="E41" s="1">
        <v>0.21</v>
      </c>
      <c r="G41" s="1" t="str">
        <f t="shared" si="2"/>
        <v/>
      </c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:26"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:26"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:26"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:26"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:26"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:26"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:26"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3:26"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3:26"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3:26"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3:26"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3:26"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3:26"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3:26"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3:26"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3:26"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3:26"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3:26"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3:26"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3:26"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3:26"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3:26"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3:26"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3:26"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3:26"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3:26"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3:26"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3:26"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3:26"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3:26"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3:26"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3:26"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3:26"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3:26"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3:26"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3:26"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3:26"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3:26"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3:26"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3:26"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3:26"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3:26"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3:26"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3:26"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3:26"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3:26"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3:26"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3:26"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3:26"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3:26"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3:26"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3:26"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3:26"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3:26"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3:26"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3:26"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3:26"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3:26"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3:26"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3:26"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3:26"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3:26"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3:26"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3:26"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3:26"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3:26"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3:26"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3:26"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3:26"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3:26"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3:26"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3:26"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3:26"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3:26"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3:26"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3:26"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3:26"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3:26"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3:26"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3:26"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3:26"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3:26"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3:26"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3:26"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3:26"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3:26"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3:26"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3:26"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3:26"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3:26"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3:26"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3:26"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3:26"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3:26"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3:26"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3:26"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3:26"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3:26"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3:26"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3:26"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3:26"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3:26"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3:26"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3:26"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3:26"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3:26"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3:26"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3:26"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3:26"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3:26"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3:26"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3:26"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3:26"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3:26"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3:26"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3:26"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3:26"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3:26"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3:26"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3:26"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3:26"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3:26"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3:26"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3:26"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3:26"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3:26"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3:26"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3:26"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3:26"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3:26"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3:26"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3:26"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3:26"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3:26"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3:26"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3:26"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3:26"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3:26"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3:26"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3:26"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3:26"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3:26"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3:26"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3:26"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3:26"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3:26"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3:26"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3:26"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3:26"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3:26"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3:26"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3:26"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3:26"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3:26"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3:26"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3:26"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3:26"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3:26"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3:26"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3:26"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3:26"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3:26"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3:26"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3:26"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3:26"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3:26"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3:26"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3:26"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3:26"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3:26"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3:26"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3:26"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3:26"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3:26"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3:26"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3:26"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3:26"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3:26"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3:26"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3:26"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3:26"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3:26"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3:26"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3:26"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3:26"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3:26"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3:26"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3:26"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3:26"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3:26"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3:26"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3:26"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3:26"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3:26"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3:26"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3:26"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3:26"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3:26"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3:26"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3:26"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3:26"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3:26"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3:26"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3:26"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3:26"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3:26"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3:26"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3:26"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3:26"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3:26"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3:26"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3:26"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3:26"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3:26"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3:26"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3:26"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3:26"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3:26"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3:26"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3:26"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3:26"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3:26"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3:26"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3:26"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3:26"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3:26"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3:26"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3:26"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3:26"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3:26"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3:26"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3:26"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3:26"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3:26"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3:26"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3:26"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3:26"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3:26"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3:26"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3:26"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3:26"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3:26"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3:26"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3:26"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3:26"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3:26"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3:26"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3:26"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3:26"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3:26"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3:26"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3:26"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3:26"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3:26"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3:26"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3:26"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3:26"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3:26"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3:26"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3:26"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3:26"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3:26"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3:26"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3:26"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3:26"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3:26"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3:26"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3:26"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3:26"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3:26"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3:26"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3:26"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3:26"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3:26"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3:26"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3:26"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3:26"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3:26"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3:26"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3:26"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3:26"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3:26"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3:26"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3:26"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3:26"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3:26"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3:26"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3:26"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3:26"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3:26"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3:26"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3:26"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3:26"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3:26"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3:26"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3:26"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3:26"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3:26"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3:26"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3:26"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3:26"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3:26"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3:26"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3:26"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3:26"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3:26"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3:26"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3:26"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3:26"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3:26"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3:26"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3:26"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3:26"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3:26"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3:26"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3:26"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3:26"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3:26"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3:26"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3:26"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3:26"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3:26"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3:26"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3:26"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3:26"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3:26"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3:26"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3:26"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3:26"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3:26"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3:26"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3:26"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3:26"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3:26"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3:26"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3:26"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3:26"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3:26"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3:26"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3:26"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3:26"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3:26"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3:26"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3:26"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3:26"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3:26"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3:26"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3:26"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3:26"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3:26"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3:26"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3:26"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3:26"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3:26"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3:26"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3:26"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3:26"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3:26"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3:26"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3:26"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3:26"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3:26"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3:26"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3:26"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3:26"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3:26"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3:26"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3:26"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3:26"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3:26"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3:26"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3:26"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3:26"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3:26"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3:26"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3:26"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3:26"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3:26"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3:26"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3:26"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3:26"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3:26"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3:26"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3:26"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3:26"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3:26"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3:26"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3:26"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3:26"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3:26"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3:26"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3:26"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3:26"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3:26"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3:26"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3:26"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30</v>
      </c>
      <c r="L1" s="21"/>
      <c r="W1" s="1" t="str">
        <f>IF(入力!A4="","*",入力!A4)</f>
        <v>*</v>
      </c>
      <c r="X1" s="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ht="14.25" thickBot="1">
      <c r="A2" s="9"/>
    </row>
    <row r="3" spans="1:26">
      <c r="B3" s="19" t="s">
        <v>0</v>
      </c>
      <c r="C3" s="20"/>
      <c r="E3" s="19" t="s">
        <v>17</v>
      </c>
      <c r="F3" s="20"/>
      <c r="H3" s="19" t="s">
        <v>18</v>
      </c>
      <c r="I3" s="20"/>
      <c r="K3" s="19" t="s">
        <v>28</v>
      </c>
      <c r="L3" s="20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B4" s="3" t="s">
        <v>1</v>
      </c>
      <c r="C4" s="5" t="s">
        <v>2</v>
      </c>
      <c r="E4" s="3" t="s">
        <v>11</v>
      </c>
      <c r="F4" s="7">
        <v>10</v>
      </c>
      <c r="H4" s="3" t="s">
        <v>11</v>
      </c>
      <c r="I4" s="7">
        <v>10.5</v>
      </c>
      <c r="K4" s="3" t="s">
        <v>7</v>
      </c>
      <c r="L4" s="7">
        <f>1000-COUNTIF(X1:X1001,"*")</f>
        <v>0</v>
      </c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4" t="s">
        <v>3</v>
      </c>
      <c r="C5" s="6">
        <v>20</v>
      </c>
      <c r="E5" s="3" t="s">
        <v>12</v>
      </c>
      <c r="F5" s="7">
        <v>-1</v>
      </c>
      <c r="H5" s="3" t="s">
        <v>12</v>
      </c>
      <c r="I5" s="7">
        <v>-1.5</v>
      </c>
      <c r="K5" s="3" t="s">
        <v>8</v>
      </c>
      <c r="L5" s="7">
        <f>1000-COUNTIF(Y1:Y1001,"*")</f>
        <v>0</v>
      </c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E6" s="3" t="s">
        <v>15</v>
      </c>
      <c r="F6" s="7">
        <f>ABS(F4-F5)</f>
        <v>11</v>
      </c>
      <c r="H6" s="3" t="s">
        <v>15</v>
      </c>
      <c r="I6" s="7">
        <f>ABS(I4-I5)</f>
        <v>12</v>
      </c>
      <c r="K6" s="4" t="s">
        <v>9</v>
      </c>
      <c r="L6" s="8">
        <f>1000-COUNTIF(Z1:Z1001,"*")</f>
        <v>0</v>
      </c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E7" s="3" t="s">
        <v>22</v>
      </c>
      <c r="F7" s="7">
        <v>5</v>
      </c>
      <c r="H7" s="3" t="s">
        <v>22</v>
      </c>
      <c r="I7" s="7">
        <v>5.5</v>
      </c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E8" s="3" t="s">
        <v>23</v>
      </c>
      <c r="F8" s="7">
        <v>-3</v>
      </c>
      <c r="H8" s="3" t="s">
        <v>23</v>
      </c>
      <c r="I8" s="7">
        <v>-3.5</v>
      </c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E9" s="4" t="s">
        <v>24</v>
      </c>
      <c r="F9" s="8">
        <f>ABS(F7-F8)</f>
        <v>8</v>
      </c>
      <c r="H9" s="4" t="s">
        <v>24</v>
      </c>
      <c r="I9" s="8">
        <f>ABS(I7-I8)</f>
        <v>9</v>
      </c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2" t="s">
        <v>6</v>
      </c>
      <c r="C11" s="2" t="s">
        <v>4</v>
      </c>
      <c r="D11" s="2" t="s">
        <v>27</v>
      </c>
      <c r="E11" s="2" t="s">
        <v>19</v>
      </c>
      <c r="G11" s="2" t="s">
        <v>10</v>
      </c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 s="1">
        <v>1</v>
      </c>
      <c r="C12" s="1" t="str">
        <f ca="1">IF($L$4="","",IF($L$4=0,"",IF($C$5="","",IF($C$5&lt;=20,IF($C$5&gt;=1,IF($C$5&lt;=20,IF($C$5&lt;=$L$4,INDIRECT("X"&amp;(QUOTIENT($L$4,$C$5)*$B12)),""),""),"")))))</f>
        <v/>
      </c>
      <c r="D12" s="1" t="str">
        <f ca="1">IF($L$5="","",IF($L$5=0,"",IF($C$5="","",IF($C$5&lt;=20,IF($C$5&gt;=1,IF($C$5&lt;=20,IF($C$5&lt;=$L$5,INDIRECT("Y"&amp;(QUOTIENT($L$5,$C$5)*B12)),""),""),"")))))</f>
        <v/>
      </c>
      <c r="E12" s="1">
        <v>0.21</v>
      </c>
      <c r="G12" s="1" t="str">
        <f>IF($L$4="","",IF($L$4=0,"",IF($C$5="","",IF($C$5&lt;=20,IF($C$5&gt;=1,IF($C$5&lt;=20,IF($C$5&lt;=$L$4,QUOTIENT($L$4,$C$5)*$B12,""),""),"")))))</f>
        <v/>
      </c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 s="1">
        <f>B12+1</f>
        <v>2</v>
      </c>
      <c r="C13" s="1" t="str">
        <f t="shared" ref="C13:C31" ca="1" si="0">IF($L$4="","",IF($L$4=0,"",IF($C$5="","",IF($C$5&lt;=20,IF($C$5&gt;=1,IF($C$5&lt;=20,IF($C$5&lt;=$L$4,INDIRECT("X"&amp;(QUOTIENT($L$4,$C$5)*$B13)),""),""),"")))))</f>
        <v/>
      </c>
      <c r="D13" s="1" t="str">
        <f t="shared" ref="D13:D31" ca="1" si="1">IF($L$5="","",IF($L$5=0,"",IF($C$5="","",IF($C$5&lt;=20,IF($C$5&gt;=1,IF($C$5&lt;=20,IF($C$5&lt;=$L$5,INDIRECT("Y"&amp;(QUOTIENT($L$5,$C$5)*B13)),""),""),"")))))</f>
        <v/>
      </c>
      <c r="E13" s="1">
        <v>0.21</v>
      </c>
      <c r="G13" s="1" t="str">
        <f t="shared" ref="G13:G31" si="2">IF($L$4="","",IF($L$4=0,"",IF($C$5="","",IF($C$5&lt;=20,IF($C$5&gt;=1,IF($C$5&lt;=20,IF($C$5&lt;=$L$4,QUOTIENT($L$4,$C$5)*$B13,""),""),"")))))</f>
        <v/>
      </c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31" si="3">B13+1</f>
        <v>3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3"/>
        <v>4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3"/>
        <v>5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3"/>
        <v>6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3"/>
        <v>7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3"/>
        <v>8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3"/>
        <v>9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3"/>
        <v>10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B22" s="1">
        <f t="shared" si="3"/>
        <v>11</v>
      </c>
      <c r="C22" s="1" t="str">
        <f t="shared" ca="1" si="0"/>
        <v/>
      </c>
      <c r="D22" s="1" t="str">
        <f t="shared" ca="1" si="1"/>
        <v/>
      </c>
      <c r="E22" s="1">
        <v>0.21</v>
      </c>
      <c r="G22" s="1" t="str">
        <f t="shared" si="2"/>
        <v/>
      </c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B23" s="1">
        <f t="shared" si="3"/>
        <v>12</v>
      </c>
      <c r="C23" s="1" t="str">
        <f t="shared" ca="1" si="0"/>
        <v/>
      </c>
      <c r="D23" s="1" t="str">
        <f t="shared" ca="1" si="1"/>
        <v/>
      </c>
      <c r="E23" s="1">
        <v>0.21</v>
      </c>
      <c r="G23" s="1" t="str">
        <f>IF($L$4="","",IF($L$4=0,"",IF($C$5="","",IF($C$5&lt;=20,IF($C$5&gt;=1,IF($C$5&lt;=20,IF($C$5&lt;=$L$4,QUOTIENT($L$4,$C$5)*$B23,""),""),"")))))</f>
        <v/>
      </c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B24" s="1">
        <f t="shared" si="3"/>
        <v>13</v>
      </c>
      <c r="C24" s="1" t="str">
        <f t="shared" ca="1" si="0"/>
        <v/>
      </c>
      <c r="D24" s="1" t="str">
        <f t="shared" ca="1" si="1"/>
        <v/>
      </c>
      <c r="E24" s="1">
        <v>0.21</v>
      </c>
      <c r="G24" s="1" t="str">
        <f t="shared" si="2"/>
        <v/>
      </c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B25" s="1">
        <f t="shared" si="3"/>
        <v>14</v>
      </c>
      <c r="C25" s="1" t="str">
        <f t="shared" ca="1" si="0"/>
        <v/>
      </c>
      <c r="D25" s="1" t="str">
        <f t="shared" ca="1" si="1"/>
        <v/>
      </c>
      <c r="E25" s="1">
        <v>0.21</v>
      </c>
      <c r="G25" s="1" t="str">
        <f t="shared" si="2"/>
        <v/>
      </c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B26" s="1">
        <f t="shared" si="3"/>
        <v>15</v>
      </c>
      <c r="C26" s="1" t="str">
        <f t="shared" ca="1" si="0"/>
        <v/>
      </c>
      <c r="D26" s="1" t="str">
        <f t="shared" ca="1" si="1"/>
        <v/>
      </c>
      <c r="E26" s="1">
        <v>0.21</v>
      </c>
      <c r="G26" s="1" t="str">
        <f t="shared" si="2"/>
        <v/>
      </c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B27" s="1">
        <f t="shared" si="3"/>
        <v>16</v>
      </c>
      <c r="C27" s="1" t="str">
        <f t="shared" ca="1" si="0"/>
        <v/>
      </c>
      <c r="D27" s="1" t="str">
        <f t="shared" ca="1" si="1"/>
        <v/>
      </c>
      <c r="E27" s="1">
        <v>0.21</v>
      </c>
      <c r="G27" s="1" t="str">
        <f t="shared" si="2"/>
        <v/>
      </c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B28" s="1">
        <f t="shared" si="3"/>
        <v>17</v>
      </c>
      <c r="C28" s="1" t="str">
        <f t="shared" ca="1" si="0"/>
        <v/>
      </c>
      <c r="D28" s="1" t="str">
        <f t="shared" ca="1" si="1"/>
        <v/>
      </c>
      <c r="E28" s="1">
        <v>0.21</v>
      </c>
      <c r="G28" s="1" t="str">
        <f t="shared" si="2"/>
        <v/>
      </c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B29" s="1">
        <f t="shared" si="3"/>
        <v>18</v>
      </c>
      <c r="C29" s="1" t="str">
        <f t="shared" ca="1" si="0"/>
        <v/>
      </c>
      <c r="D29" s="1" t="str">
        <f t="shared" ca="1" si="1"/>
        <v/>
      </c>
      <c r="E29" s="1">
        <v>0.21</v>
      </c>
      <c r="G29" s="1" t="str">
        <f t="shared" si="2"/>
        <v/>
      </c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B30" s="1">
        <f t="shared" si="3"/>
        <v>19</v>
      </c>
      <c r="C30" s="1" t="str">
        <f t="shared" ca="1" si="0"/>
        <v/>
      </c>
      <c r="D30" s="1" t="str">
        <f t="shared" ca="1" si="1"/>
        <v/>
      </c>
      <c r="E30" s="1">
        <v>0.21</v>
      </c>
      <c r="G30" s="1" t="str">
        <f t="shared" si="2"/>
        <v/>
      </c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B31" s="1">
        <f t="shared" si="3"/>
        <v>20</v>
      </c>
      <c r="C31" s="1" t="str">
        <f t="shared" ca="1" si="0"/>
        <v/>
      </c>
      <c r="D31" s="1" t="str">
        <f t="shared" ca="1" si="1"/>
        <v/>
      </c>
      <c r="E31" s="1">
        <v>0.21</v>
      </c>
      <c r="G31" s="1" t="str">
        <f t="shared" si="2"/>
        <v/>
      </c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3:26"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3:26"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3:26"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3:26"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3:26"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3:26"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3:26"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3:26"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3:26"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3:26"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3:26"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3:26"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3:26"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3:26"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3:26"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3:26"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3:26"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3:26"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3:26"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3:26"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3:26"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3:26"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3:26"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3:26"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3:26"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3:26"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3:26"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3:26"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3:26"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3:26"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3:26"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3:26"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3:26"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3:26"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3:26"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3:26"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3:26"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3:26"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3:26"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3:26"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3:26"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3:26"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3:26"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3:26"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3:26"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3:26"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3:26"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3:26"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3:26"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3:26"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3:26"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3:26"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3:26"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3:26"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3:26"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3:26"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3:26"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3:26"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3:26"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3:26"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3:26"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3:26"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3:26"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3:26"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3:26"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3:26"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3:26"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3:26"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3:26"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3:26"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3:26"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3:26"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3:26"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3:26"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3:26"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3:26"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3:26"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3:26"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3:26"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3:26"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3:26"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3:26"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3:26"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3:26"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3:26"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3:26"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3:26"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3:26"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3:26"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3:26"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3:26"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3:26"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3:26"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3:26"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3:26"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3:26"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3:26"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3:26"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3:26"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3:26"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3:26"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3:26"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3:26"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3:26"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3:26"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3:26"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3:26"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3:26"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3:26"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3:26"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3:26"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3:26"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3:26"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3:26"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3:26"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3:26"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3:26"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3:26"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3:26"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3:26"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3:26"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3:26"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3:26"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3:26"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3:26"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3:26"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3:26"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3:26"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3:26"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3:26"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3:26"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3:26"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3:26"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3:26"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3:26"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3:26"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3:26"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3:26"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3:26"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3:26"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3:26"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3:26"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3:26"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3:26"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3:26"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3:26"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3:26"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3:26"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3:26"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3:26"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3:26"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3:26"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3:26"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3:26"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3:26"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3:26"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3:26"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3:26"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3:26"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3:26"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3:26"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3:26"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3:26"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3:26"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3:26"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3:26"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3:26"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3:26"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3:26"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3:26"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3:26"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3:26"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3:26"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3:26"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3:26"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3:26"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3:26"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3:26"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3:26"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3:26"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3:26"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3:26"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3:26"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3:26"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3:26"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3:26"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3:26"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3:26"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3:26"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3:26"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3:26"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3:26"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3:26"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3:26"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3:26"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3:26"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3:26"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3:26"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3:26"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3:26"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3:26"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3:26"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3:26"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3:26"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3:26"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3:26"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3:26"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3:26"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3:26"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3:26"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3:26"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3:26"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3:26"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3:26"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3:26"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3:26"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3:26"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3:26"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3:26"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3:26"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3:26"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3:26"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3:26"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3:26"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3:26"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3:26"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3:26"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3:26"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3:26"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3:26"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3:26"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3:26"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3:26"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3:26"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3:26"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3:26"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3:26"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3:26"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3:26"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3:26"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3:26"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3:26"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3:26"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3:26"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3:26"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3:26"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3:26"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3:26"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3:26"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3:26"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3:26"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3:26"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3:26"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3:26"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3:26"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3:26"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3:26"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3:26"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3:26"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3:26"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3:26"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3:26"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3:26"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3:26"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3:26"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3:26"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3:26"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3:26"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3:26"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3:26"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3:26"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3:26"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3:26"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3:26"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3:26"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3:26"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3:26"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3:26"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3:26"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3:26"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3:26"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3:26"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3:26"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3:26"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3:26"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3:26"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3:26"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3:26"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3:26"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3:26"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3:26"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3:26"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3:26"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3:26"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3:26"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3:26"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3:26"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3:26"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3:26"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3:26"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3:26"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3:26"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3:26"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3:26"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3:26"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3:26"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3:26"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3:26"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3:26"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3:26"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3:26"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3:26"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3:26"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3:26"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3:26"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3:26"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3:26"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3:26"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3:26"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3:26"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3:26"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3:26"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3:26"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3:26"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3:26"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3:26"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3:26"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3:26"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3:26"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3:26"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3:26"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3:26"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3:26"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3:26"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3:26"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3:26"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3:26"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3:26"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3:26"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3:26"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3:26"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3:26"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3:26"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3:26"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3:26"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3:26"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3:26"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3:26"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3:26"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3:26"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3:26"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3:26"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3:26"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3:26"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3:26"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3:26"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3:26"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3:26"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3:26"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3:26"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3:26"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3:26"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3:26"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3:26"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3:26"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3:26"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3:26"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3:26"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3:26"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3:26"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3:26"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3:26"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3:26"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3:26"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3:26"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3:26"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3:26"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3:26"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3:26"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3:26"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3:26"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3:26"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3:26"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3:26"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3:26"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3:26"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3:26"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3:26"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3:26"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3:26"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3:26"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3:26"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3:26"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3:26"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3:26"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3:26"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3:26"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3:26"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3:26"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3:26"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3:26"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3:26"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3:26"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3:26"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3:26"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30</v>
      </c>
      <c r="L1" s="21"/>
      <c r="W1" s="1" t="str">
        <f>IF(入力!A4="","*",入力!A4)</f>
        <v>*</v>
      </c>
      <c r="X1" s="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ht="14.25" thickBot="1">
      <c r="A2" s="9"/>
    </row>
    <row r="3" spans="1:26">
      <c r="B3" s="17" t="s">
        <v>0</v>
      </c>
      <c r="C3" s="18"/>
      <c r="E3" s="17" t="s">
        <v>17</v>
      </c>
      <c r="F3" s="18"/>
      <c r="H3" s="17" t="s">
        <v>18</v>
      </c>
      <c r="I3" s="18"/>
      <c r="K3" s="17" t="s">
        <v>28</v>
      </c>
      <c r="L3" s="18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B4" s="3" t="s">
        <v>1</v>
      </c>
      <c r="C4" s="5" t="s">
        <v>2</v>
      </c>
      <c r="E4" s="3" t="s">
        <v>11</v>
      </c>
      <c r="F4" s="7">
        <v>10</v>
      </c>
      <c r="H4" s="3" t="s">
        <v>11</v>
      </c>
      <c r="I4" s="7">
        <v>10.5</v>
      </c>
      <c r="K4" s="3" t="s">
        <v>7</v>
      </c>
      <c r="L4" s="7">
        <f>1000-COUNTIF(X1:X1001,"*")</f>
        <v>0</v>
      </c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4" t="s">
        <v>3</v>
      </c>
      <c r="C5" s="6">
        <v>20</v>
      </c>
      <c r="E5" s="3" t="s">
        <v>12</v>
      </c>
      <c r="F5" s="7">
        <v>-1</v>
      </c>
      <c r="H5" s="3" t="s">
        <v>12</v>
      </c>
      <c r="I5" s="7">
        <v>-1.5</v>
      </c>
      <c r="K5" s="3" t="s">
        <v>8</v>
      </c>
      <c r="L5" s="7">
        <f>1000-COUNTIF(Y1:Y1001,"*")</f>
        <v>0</v>
      </c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E6" s="3" t="s">
        <v>15</v>
      </c>
      <c r="F6" s="7">
        <f>ABS(F4-F5)</f>
        <v>11</v>
      </c>
      <c r="H6" s="3" t="s">
        <v>15</v>
      </c>
      <c r="I6" s="7">
        <f>ABS(I4-I5)</f>
        <v>12</v>
      </c>
      <c r="K6" s="4" t="s">
        <v>9</v>
      </c>
      <c r="L6" s="8">
        <f>1000-COUNTIF(Z1:Z1001,"*")</f>
        <v>0</v>
      </c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E7" s="3" t="s">
        <v>13</v>
      </c>
      <c r="F7" s="7">
        <v>6</v>
      </c>
      <c r="H7" s="3" t="s">
        <v>13</v>
      </c>
      <c r="I7" s="7">
        <v>6.5</v>
      </c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E8" s="3" t="s">
        <v>14</v>
      </c>
      <c r="F8" s="7">
        <v>1</v>
      </c>
      <c r="H8" s="3" t="s">
        <v>14</v>
      </c>
      <c r="I8" s="7">
        <v>0.5</v>
      </c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E9" s="4" t="s">
        <v>16</v>
      </c>
      <c r="F9" s="8">
        <f>ABS(F7-F8)</f>
        <v>5</v>
      </c>
      <c r="H9" s="4" t="s">
        <v>16</v>
      </c>
      <c r="I9" s="8">
        <f>ABS(I7-I8)</f>
        <v>6</v>
      </c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2" t="s">
        <v>6</v>
      </c>
      <c r="C11" s="2" t="s">
        <v>4</v>
      </c>
      <c r="D11" s="2" t="s">
        <v>5</v>
      </c>
      <c r="E11" s="2" t="s">
        <v>19</v>
      </c>
      <c r="G11" s="2" t="s">
        <v>10</v>
      </c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 s="1">
        <v>1</v>
      </c>
      <c r="C12" s="1" t="str">
        <f ca="1">IF($L$4="","",IF($L$4=0,"",IF($C$5="","",IF($C$5&lt;=20,IF($C$5&gt;=1,IF($C$5&lt;=20,IF($C$5&lt;=$L$4,INDIRECT("X"&amp;(QUOTIENT($L$4,$C$5)*$B12)),""),""),"")))))</f>
        <v/>
      </c>
      <c r="D12" s="1" t="str">
        <f ca="1">IF($L$6="","",IF($L$6=0,"",IF($C$5="","",IF($C$5&lt;=20,IF($C$5&gt;=1,IF($C$5&lt;=20,IF($C$5&lt;=$L$6,INDIRECT("Z"&amp;(QUOTIENT($L$6,$C$5)*B12)),""),""),"")))))</f>
        <v/>
      </c>
      <c r="E12" s="1">
        <v>0.21</v>
      </c>
      <c r="G12" s="1" t="str">
        <f>IF($L$4="","",IF($L$4=0,"",IF($C$5="","",IF($C$5&lt;=20,IF($C$5&gt;=1,IF($C$5&lt;=20,IF($C$5&lt;=$L$4,QUOTIENT($L$4,$C$5)*$B12,""),""),"")))))</f>
        <v/>
      </c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 s="1">
        <f>B12+1</f>
        <v>2</v>
      </c>
      <c r="C13" s="1" t="str">
        <f t="shared" ref="C13:C31" ca="1" si="0">IF($L$4="","",IF($L$4=0,"",IF($C$5="","",IF($C$5&lt;=20,IF($C$5&gt;=1,IF($C$5&lt;=20,IF($C$5&lt;=$L$4,INDIRECT("X"&amp;(QUOTIENT($L$4,$C$5)*$B13)),""),""),"")))))</f>
        <v/>
      </c>
      <c r="D13" s="1" t="str">
        <f t="shared" ref="D13:D31" ca="1" si="1">IF($L$6="","",IF($L$6=0,"",IF($C$5="","",IF($C$5&lt;=20,IF($C$5&gt;=1,IF($C$5&lt;=20,IF($C$5&lt;=$L$6,INDIRECT("Z"&amp;(QUOTIENT($L$6,$C$5)*B13)),""),""),"")))))</f>
        <v/>
      </c>
      <c r="E13" s="1">
        <v>0.21</v>
      </c>
      <c r="G13" s="1" t="str">
        <f t="shared" ref="G13:G31" si="2">IF($L$4="","",IF($L$4=0,"",IF($C$5="","",IF($C$5&lt;=20,IF($C$5&gt;=1,IF($C$5&lt;=20,IF($C$5&lt;=$L$4,QUOTIENT($L$4,$C$5)*$B13,""),""),"")))))</f>
        <v/>
      </c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31" si="3">B13+1</f>
        <v>3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3"/>
        <v>4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3"/>
        <v>5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3"/>
        <v>6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3"/>
        <v>7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3"/>
        <v>8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3"/>
        <v>9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3"/>
        <v>10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B22" s="1">
        <f t="shared" si="3"/>
        <v>11</v>
      </c>
      <c r="C22" s="1" t="str">
        <f t="shared" ca="1" si="0"/>
        <v/>
      </c>
      <c r="D22" s="1" t="str">
        <f t="shared" ca="1" si="1"/>
        <v/>
      </c>
      <c r="E22" s="1">
        <v>0.21</v>
      </c>
      <c r="G22" s="1" t="str">
        <f t="shared" si="2"/>
        <v/>
      </c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B23" s="1">
        <f t="shared" si="3"/>
        <v>12</v>
      </c>
      <c r="C23" s="1" t="str">
        <f t="shared" ca="1" si="0"/>
        <v/>
      </c>
      <c r="D23" s="1" t="str">
        <f t="shared" ca="1" si="1"/>
        <v/>
      </c>
      <c r="E23" s="1">
        <v>0.21</v>
      </c>
      <c r="G23" s="1" t="str">
        <f t="shared" si="2"/>
        <v/>
      </c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B24" s="1">
        <f t="shared" si="3"/>
        <v>13</v>
      </c>
      <c r="C24" s="1" t="str">
        <f t="shared" ca="1" si="0"/>
        <v/>
      </c>
      <c r="D24" s="1" t="str">
        <f t="shared" ca="1" si="1"/>
        <v/>
      </c>
      <c r="E24" s="1">
        <v>0.21</v>
      </c>
      <c r="G24" s="1" t="str">
        <f t="shared" si="2"/>
        <v/>
      </c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B25" s="1">
        <f t="shared" si="3"/>
        <v>14</v>
      </c>
      <c r="C25" s="1" t="str">
        <f t="shared" ca="1" si="0"/>
        <v/>
      </c>
      <c r="D25" s="1" t="str">
        <f t="shared" ca="1" si="1"/>
        <v/>
      </c>
      <c r="E25" s="1">
        <v>0.21</v>
      </c>
      <c r="G25" s="1" t="str">
        <f t="shared" si="2"/>
        <v/>
      </c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B26" s="1">
        <f t="shared" si="3"/>
        <v>15</v>
      </c>
      <c r="C26" s="1" t="str">
        <f t="shared" ca="1" si="0"/>
        <v/>
      </c>
      <c r="D26" s="1" t="str">
        <f t="shared" ca="1" si="1"/>
        <v/>
      </c>
      <c r="E26" s="1">
        <v>0.21</v>
      </c>
      <c r="G26" s="1" t="str">
        <f t="shared" si="2"/>
        <v/>
      </c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B27" s="1">
        <f t="shared" si="3"/>
        <v>16</v>
      </c>
      <c r="C27" s="1" t="str">
        <f t="shared" ca="1" si="0"/>
        <v/>
      </c>
      <c r="D27" s="1" t="str">
        <f t="shared" ca="1" si="1"/>
        <v/>
      </c>
      <c r="E27" s="1">
        <v>0.21</v>
      </c>
      <c r="G27" s="1" t="str">
        <f t="shared" si="2"/>
        <v/>
      </c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B28" s="1">
        <f t="shared" si="3"/>
        <v>17</v>
      </c>
      <c r="C28" s="1" t="str">
        <f t="shared" ca="1" si="0"/>
        <v/>
      </c>
      <c r="D28" s="1" t="str">
        <f t="shared" ca="1" si="1"/>
        <v/>
      </c>
      <c r="E28" s="1">
        <v>0.21</v>
      </c>
      <c r="G28" s="1" t="str">
        <f t="shared" si="2"/>
        <v/>
      </c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B29" s="1">
        <f t="shared" si="3"/>
        <v>18</v>
      </c>
      <c r="C29" s="1" t="str">
        <f t="shared" ca="1" si="0"/>
        <v/>
      </c>
      <c r="D29" s="1" t="str">
        <f t="shared" ca="1" si="1"/>
        <v/>
      </c>
      <c r="E29" s="1">
        <v>0.21</v>
      </c>
      <c r="G29" s="1" t="str">
        <f t="shared" si="2"/>
        <v/>
      </c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B30" s="1">
        <f t="shared" si="3"/>
        <v>19</v>
      </c>
      <c r="C30" s="1" t="str">
        <f t="shared" ca="1" si="0"/>
        <v/>
      </c>
      <c r="D30" s="1" t="str">
        <f t="shared" ca="1" si="1"/>
        <v/>
      </c>
      <c r="E30" s="1">
        <v>0.21</v>
      </c>
      <c r="G30" s="1" t="str">
        <f t="shared" si="2"/>
        <v/>
      </c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B31" s="1">
        <f t="shared" si="3"/>
        <v>20</v>
      </c>
      <c r="C31" s="1" t="str">
        <f t="shared" ca="1" si="0"/>
        <v/>
      </c>
      <c r="D31" s="1" t="str">
        <f t="shared" ca="1" si="1"/>
        <v/>
      </c>
      <c r="E31" s="1">
        <v>0.21</v>
      </c>
      <c r="G31" s="1" t="str">
        <f t="shared" si="2"/>
        <v/>
      </c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3:26"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3:26"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3:26"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3:26"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3:26"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3:26"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3:26"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3:26"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3:26"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3:26"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3:26"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3:26"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3:26"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3:26"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3:26"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3:26"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3:26"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3:26"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3:26"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3:26"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3:26"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3:26"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3:26"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3:26"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3:26"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3:26"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3:26"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3:26"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3:26"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3:26"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3:26"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3:26"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3:26"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3:26"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3:26"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3:26"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3:26"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3:26"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3:26"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3:26"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3:26"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3:26"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3:26"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3:26"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3:26"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3:26"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3:26"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3:26"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3:26"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3:26"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3:26"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3:26"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3:26"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3:26"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3:26"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3:26"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3:26"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3:26"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3:26"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3:26"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3:26"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3:26"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3:26"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3:26"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3:26"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3:26"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3:26"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3:26"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3:26"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3:26"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3:26"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3:26"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3:26"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3:26"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3:26"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3:26"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3:26"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3:26"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3:26"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3:26"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3:26"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3:26"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3:26"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3:26"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3:26"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3:26"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3:26"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3:26"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3:26"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3:26"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3:26"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3:26"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3:26"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3:26"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3:26"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3:26"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3:26"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3:26"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3:26"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3:26"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3:26"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3:26"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3:26"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3:26"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3:26"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3:26"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3:26"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3:26"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3:26"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3:26"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3:26"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3:26"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3:26"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3:26"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3:26"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3:26"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3:26"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3:26"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3:26"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3:26"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3:26"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3:26"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3:26"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3:26"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3:26"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3:26"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3:26"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3:26"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3:26"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3:26"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3:26"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3:26"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3:26"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3:26"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3:26"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3:26"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3:26"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3:26"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3:26"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3:26"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3:26"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3:26"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3:26"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3:26"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3:26"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3:26"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3:26"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3:26"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3:26"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3:26"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3:26"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3:26"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3:26"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3:26"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3:26"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3:26"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3:26"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3:26"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3:26"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3:26"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3:26"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3:26"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3:26"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3:26"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3:26"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3:26"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3:26"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3:26"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3:26"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3:26"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3:26"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3:26"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3:26"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3:26"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3:26"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3:26"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3:26"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3:26"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3:26"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3:26"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3:26"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3:26"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3:26"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3:26"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3:26"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3:26"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3:26"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3:26"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3:26"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3:26"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3:26"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3:26"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3:26"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3:26"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3:26"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3:26"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3:26"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3:26"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3:26"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3:26"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3:26"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3:26"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3:26"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3:26"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3:26"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3:26"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3:26"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3:26"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3:26"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3:26"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3:26"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3:26"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3:26"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3:26"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3:26"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3:26"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3:26"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3:26"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3:26"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3:26"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3:26"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3:26"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3:26"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3:26"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3:26"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3:26"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3:26"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3:26"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3:26"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3:26"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3:26"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3:26"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3:26"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3:26"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3:26"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3:26"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3:26"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3:26"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3:26"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3:26"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3:26"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3:26"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3:26"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3:26"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3:26"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3:26"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3:26"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3:26"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3:26"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3:26"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3:26"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3:26"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3:26"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3:26"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3:26"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3:26"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3:26"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3:26"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3:26"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3:26"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3:26"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3:26"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3:26"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3:26"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3:26"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3:26"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3:26"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3:26"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3:26"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3:26"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3:26"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3:26"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3:26"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3:26"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3:26"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3:26"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3:26"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3:26"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3:26"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3:26"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3:26"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3:26"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3:26"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3:26"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3:26"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3:26"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3:26"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3:26"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3:26"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3:26"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3:26"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3:26"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3:26"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3:26"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3:26"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3:26"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3:26"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3:26"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3:26"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3:26"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3:26"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3:26"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3:26"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3:26"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3:26"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3:26"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3:26"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3:26"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3:26"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3:26"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3:26"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3:26"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3:26"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3:26"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3:26"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3:26"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3:26"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3:26"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3:26"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3:26"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3:26"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3:26"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3:26"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3:26"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3:26"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3:26"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3:26"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3:26"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3:26"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3:26"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3:26"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3:26"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3:26"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3:26"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3:26"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3:26"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3:26"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3:26"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3:26"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3:26"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3:26"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3:26"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3:26"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3:26"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3:26"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3:26"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3:26"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3:26"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3:26"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3:26"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3:26"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3:26"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3:26"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3:26"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3:26"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3:26"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3:26"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3:26"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3:26"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3:26"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3:26"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3:26"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3:26"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3:26"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3:26"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3:26"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3:26"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3:26"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3:26"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3:26"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3:26"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3:26"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3:26"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3:26"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3:26"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3:26"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3:26"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3:26"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3:26"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3:26"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3:26"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3:26"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3:26"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3:26"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3:26"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3:26"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3:26"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3:26"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3:26"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3:26"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3:26"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3:26"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3:26"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3:26"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3:26"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3:26"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3:26"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3:26"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3:26"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3:26"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3:26"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3:26"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3:26"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3:26"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3:26"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1"/>
  <sheetViews>
    <sheetView zoomScaleNormal="100" workbookViewId="0">
      <selection sqref="A1:J1"/>
    </sheetView>
  </sheetViews>
  <sheetFormatPr defaultRowHeight="13.5"/>
  <cols>
    <col min="11" max="11" width="14" bestFit="1" customWidth="1"/>
  </cols>
  <sheetData>
    <row r="1" spans="1:26" ht="14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30</v>
      </c>
      <c r="L1" s="21"/>
      <c r="W1" t="str">
        <f>IF(入力!A4="","*",入力!A4)</f>
        <v>*</v>
      </c>
      <c r="X1" s="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s="1" customFormat="1" ht="14.25" thickBot="1">
      <c r="A2" s="9"/>
    </row>
    <row r="3" spans="1:26">
      <c r="A3" s="1"/>
      <c r="B3" s="17" t="s">
        <v>0</v>
      </c>
      <c r="C3" s="18"/>
      <c r="D3" s="1"/>
      <c r="E3" s="17" t="s">
        <v>17</v>
      </c>
      <c r="F3" s="18"/>
      <c r="G3" s="1"/>
      <c r="H3" s="17" t="s">
        <v>18</v>
      </c>
      <c r="I3" s="18"/>
      <c r="J3" s="1"/>
      <c r="K3" s="17" t="s">
        <v>28</v>
      </c>
      <c r="L3" s="18"/>
      <c r="V3" s="1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A4" s="1"/>
      <c r="B4" s="3" t="s">
        <v>1</v>
      </c>
      <c r="C4" s="5" t="s">
        <v>20</v>
      </c>
      <c r="D4" s="1"/>
      <c r="E4" s="3" t="s">
        <v>22</v>
      </c>
      <c r="F4" s="7">
        <v>5</v>
      </c>
      <c r="G4" s="1"/>
      <c r="H4" s="3" t="s">
        <v>22</v>
      </c>
      <c r="I4" s="7">
        <v>5.5</v>
      </c>
      <c r="J4" s="1"/>
      <c r="K4" s="3" t="s">
        <v>7</v>
      </c>
      <c r="L4" s="7">
        <f>1000-COUNTIF(X1:X1001,"*")</f>
        <v>0</v>
      </c>
      <c r="V4" s="1"/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4" t="s">
        <v>3</v>
      </c>
      <c r="C5" s="6">
        <v>20</v>
      </c>
      <c r="D5" s="1"/>
      <c r="E5" s="3" t="s">
        <v>23</v>
      </c>
      <c r="F5" s="7">
        <v>-3</v>
      </c>
      <c r="G5" s="1"/>
      <c r="H5" s="3" t="s">
        <v>23</v>
      </c>
      <c r="I5" s="7">
        <v>-3.5</v>
      </c>
      <c r="J5" s="1"/>
      <c r="K5" s="3" t="s">
        <v>8</v>
      </c>
      <c r="L5" s="7">
        <f>1000-COUNTIF(Y1:Y1001,"*")</f>
        <v>0</v>
      </c>
      <c r="V5" s="1"/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B6" s="1"/>
      <c r="C6" s="1"/>
      <c r="D6" s="1"/>
      <c r="E6" s="3" t="s">
        <v>24</v>
      </c>
      <c r="F6" s="7">
        <f>ABS(F4-F5)</f>
        <v>8</v>
      </c>
      <c r="G6" s="1"/>
      <c r="H6" s="3" t="s">
        <v>24</v>
      </c>
      <c r="I6" s="7">
        <f>ABS(I4-I5)</f>
        <v>9</v>
      </c>
      <c r="J6" s="1"/>
      <c r="K6" s="4" t="s">
        <v>9</v>
      </c>
      <c r="L6" s="8">
        <f>1000-COUNTIF(Z1:Z1001,"*")</f>
        <v>0</v>
      </c>
      <c r="V6" s="1"/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B7" s="1"/>
      <c r="C7" s="1"/>
      <c r="D7" s="1"/>
      <c r="E7" s="3" t="s">
        <v>13</v>
      </c>
      <c r="F7" s="7">
        <v>6</v>
      </c>
      <c r="G7" s="1"/>
      <c r="H7" s="3" t="s">
        <v>13</v>
      </c>
      <c r="I7" s="7">
        <v>6.5</v>
      </c>
      <c r="J7" s="1"/>
      <c r="K7" s="1"/>
      <c r="L7" s="1"/>
      <c r="V7" s="1"/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B8" s="1"/>
      <c r="C8" s="1"/>
      <c r="D8" s="1"/>
      <c r="E8" s="3" t="s">
        <v>14</v>
      </c>
      <c r="F8" s="7">
        <v>1</v>
      </c>
      <c r="G8" s="1"/>
      <c r="H8" s="3" t="s">
        <v>14</v>
      </c>
      <c r="I8" s="7">
        <v>0.5</v>
      </c>
      <c r="J8" s="1"/>
      <c r="K8" s="1"/>
      <c r="L8" s="1"/>
      <c r="V8" s="1"/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B9" s="1"/>
      <c r="C9" s="1"/>
      <c r="D9" s="1"/>
      <c r="E9" s="4" t="s">
        <v>16</v>
      </c>
      <c r="F9" s="8">
        <f>ABS(F7-F8)</f>
        <v>5</v>
      </c>
      <c r="G9" s="1"/>
      <c r="H9" s="4" t="s">
        <v>16</v>
      </c>
      <c r="I9" s="8">
        <f>ABS(I7-I8)</f>
        <v>6</v>
      </c>
      <c r="J9" s="1"/>
      <c r="K9" s="1"/>
      <c r="L9" s="1"/>
      <c r="V9" s="1"/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V10" s="1"/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2" t="s">
        <v>6</v>
      </c>
      <c r="C11" s="2" t="s">
        <v>21</v>
      </c>
      <c r="D11" s="2" t="s">
        <v>5</v>
      </c>
      <c r="E11" s="2" t="s">
        <v>19</v>
      </c>
      <c r="F11" s="1"/>
      <c r="G11" s="2" t="s">
        <v>10</v>
      </c>
      <c r="V11" s="1"/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>
        <v>1</v>
      </c>
      <c r="C12" t="str">
        <f ca="1">IF($L$5="","",IF($L$5=0,"",IF($C$5="","",IF($C$5&lt;=20,IF($C$5&gt;=1,IF($C$5&lt;=20,IF($C$5&lt;=$L$5,INDIRECT("Y"&amp;(QUOTIENT($L$5,$C$5)*B12)),""),""),"")))))</f>
        <v/>
      </c>
      <c r="D12" t="str">
        <f ca="1">IF($L$6="","",IF($L$6=0,"",IF($C$5="","",IF($C$5&lt;=20,IF($C$5&gt;=1,IF($C$5&lt;=20,IF($C$5&lt;=$L$6,INDIRECT("Z"&amp;(QUOTIENT($L$6,$C$5)*B12)),""),""),"")))))</f>
        <v/>
      </c>
      <c r="E12" s="1">
        <v>0.21</v>
      </c>
      <c r="G12" t="str">
        <f>IF($L$5="","",IF($L$5=0,"",IF($C$5="","",IF($C$5&lt;=20,IF($C$5&gt;=1,IF($C$5&lt;=20,IF($C$5&lt;=$L$5,QUOTIENT($L$5,$C$5)*$B12,""),""),"")))))</f>
        <v/>
      </c>
      <c r="V12" s="1"/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>
        <f>B12+1</f>
        <v>2</v>
      </c>
      <c r="C13" s="1" t="str">
        <f t="shared" ref="C13:C31" ca="1" si="0">IF($L$5="","",IF($L$5=0,"",IF($C$5="","",IF($C$5&lt;=20,IF($C$5&gt;=1,IF($C$5&lt;=20,IF($C$5&lt;=$L$5,INDIRECT("Y"&amp;(QUOTIENT($L$5,$C$5)*B13)),""),""),"")))))</f>
        <v/>
      </c>
      <c r="D13" s="1" t="str">
        <f t="shared" ref="D13:D31" ca="1" si="1">IF($L$6="","",IF($L$6=0,"",IF($C$5="","",IF($C$5&lt;=20,IF($C$5&gt;=1,IF($C$5&lt;=20,IF($C$5&lt;=$L$6,INDIRECT("Z"&amp;(QUOTIENT($L$6,$C$5)*B13)),""),""),"")))))</f>
        <v/>
      </c>
      <c r="E13" s="1">
        <v>0.21</v>
      </c>
      <c r="G13" s="1" t="str">
        <f t="shared" ref="G13:G31" si="2">IF($L$5="","",IF($L$5=0,"",IF($C$5="","",IF($C$5&lt;=20,IF($C$5&gt;=1,IF($C$5&lt;=20,IF($C$5&lt;=$L$5,QUOTIENT($L$5,$C$5)*$B13,""),""),"")))))</f>
        <v/>
      </c>
      <c r="V13" s="1"/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30" si="3">B13+1</f>
        <v>3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V14" s="1"/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3"/>
        <v>4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V15" s="1"/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3"/>
        <v>5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V16" s="1"/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3"/>
        <v>6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V17" s="1"/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3"/>
        <v>7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V18" s="1"/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3"/>
        <v>8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V19" s="1"/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3"/>
        <v>9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V20" s="1"/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3"/>
        <v>10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V21" s="1"/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B22" s="1">
        <f t="shared" si="3"/>
        <v>11</v>
      </c>
      <c r="C22" s="1" t="str">
        <f t="shared" ca="1" si="0"/>
        <v/>
      </c>
      <c r="D22" s="1" t="str">
        <f t="shared" ca="1" si="1"/>
        <v/>
      </c>
      <c r="E22" s="1">
        <v>0.21</v>
      </c>
      <c r="G22" s="1" t="str">
        <f t="shared" si="2"/>
        <v/>
      </c>
      <c r="V22" s="1"/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B23" s="1">
        <f t="shared" si="3"/>
        <v>12</v>
      </c>
      <c r="C23" s="1" t="str">
        <f t="shared" ca="1" si="0"/>
        <v/>
      </c>
      <c r="D23" s="1" t="str">
        <f t="shared" ca="1" si="1"/>
        <v/>
      </c>
      <c r="E23" s="1">
        <v>0.21</v>
      </c>
      <c r="G23" s="1" t="str">
        <f t="shared" si="2"/>
        <v/>
      </c>
      <c r="V23" s="1"/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B24" s="1">
        <f t="shared" si="3"/>
        <v>13</v>
      </c>
      <c r="C24" s="1" t="str">
        <f t="shared" ca="1" si="0"/>
        <v/>
      </c>
      <c r="D24" s="1" t="str">
        <f t="shared" ca="1" si="1"/>
        <v/>
      </c>
      <c r="E24" s="1">
        <v>0.21</v>
      </c>
      <c r="G24" s="1" t="str">
        <f t="shared" si="2"/>
        <v/>
      </c>
      <c r="V24" s="1"/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B25" s="1">
        <f t="shared" si="3"/>
        <v>14</v>
      </c>
      <c r="C25" s="1" t="str">
        <f t="shared" ca="1" si="0"/>
        <v/>
      </c>
      <c r="D25" s="1" t="str">
        <f t="shared" ca="1" si="1"/>
        <v/>
      </c>
      <c r="E25" s="1">
        <v>0.21</v>
      </c>
      <c r="G25" s="1" t="str">
        <f t="shared" si="2"/>
        <v/>
      </c>
      <c r="V25" s="1"/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B26" s="1">
        <f t="shared" si="3"/>
        <v>15</v>
      </c>
      <c r="C26" s="1" t="str">
        <f t="shared" ca="1" si="0"/>
        <v/>
      </c>
      <c r="D26" s="1" t="str">
        <f t="shared" ca="1" si="1"/>
        <v/>
      </c>
      <c r="E26" s="1">
        <v>0.21</v>
      </c>
      <c r="G26" s="1" t="str">
        <f t="shared" si="2"/>
        <v/>
      </c>
      <c r="V26" s="1"/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B27" s="1">
        <f t="shared" si="3"/>
        <v>16</v>
      </c>
      <c r="C27" s="1" t="str">
        <f t="shared" ca="1" si="0"/>
        <v/>
      </c>
      <c r="D27" s="1" t="str">
        <f t="shared" ca="1" si="1"/>
        <v/>
      </c>
      <c r="E27" s="1">
        <v>0.21</v>
      </c>
      <c r="G27" s="1" t="str">
        <f t="shared" si="2"/>
        <v/>
      </c>
      <c r="V27" s="1"/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B28" s="1">
        <f>B27+1</f>
        <v>17</v>
      </c>
      <c r="C28" s="1" t="str">
        <f t="shared" ca="1" si="0"/>
        <v/>
      </c>
      <c r="D28" s="1" t="str">
        <f t="shared" ca="1" si="1"/>
        <v/>
      </c>
      <c r="E28" s="1">
        <v>0.21</v>
      </c>
      <c r="G28" s="1" t="str">
        <f t="shared" si="2"/>
        <v/>
      </c>
      <c r="V28" s="1"/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B29" s="1">
        <f t="shared" si="3"/>
        <v>18</v>
      </c>
      <c r="C29" s="1" t="str">
        <f t="shared" ca="1" si="0"/>
        <v/>
      </c>
      <c r="D29" s="1" t="str">
        <f t="shared" ca="1" si="1"/>
        <v/>
      </c>
      <c r="E29" s="1">
        <v>0.21</v>
      </c>
      <c r="G29" s="1" t="str">
        <f t="shared" si="2"/>
        <v/>
      </c>
      <c r="V29" s="1"/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B30" s="1">
        <f t="shared" si="3"/>
        <v>19</v>
      </c>
      <c r="C30" s="1" t="str">
        <f t="shared" ca="1" si="0"/>
        <v/>
      </c>
      <c r="D30" s="1" t="str">
        <f t="shared" ca="1" si="1"/>
        <v/>
      </c>
      <c r="E30" s="1">
        <v>0.21</v>
      </c>
      <c r="G30" s="1" t="str">
        <f t="shared" si="2"/>
        <v/>
      </c>
      <c r="V30" s="1"/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B31" s="1">
        <f>B30+1</f>
        <v>20</v>
      </c>
      <c r="C31" s="1" t="str">
        <f t="shared" ca="1" si="0"/>
        <v/>
      </c>
      <c r="D31" s="1" t="str">
        <f t="shared" ca="1" si="1"/>
        <v/>
      </c>
      <c r="E31" s="1">
        <v>0.21</v>
      </c>
      <c r="G31" s="1" t="str">
        <f t="shared" si="2"/>
        <v/>
      </c>
      <c r="V31" s="1"/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V32" s="1"/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2:26">
      <c r="V33" s="1"/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2:26">
      <c r="V34" s="1"/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2:26">
      <c r="V35" s="1"/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2:26">
      <c r="V36" s="1"/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2:26">
      <c r="V37" s="1"/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2:26">
      <c r="V38" s="1"/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2:26">
      <c r="V39" s="1"/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2:26">
      <c r="V40" s="1"/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2:26">
      <c r="V41" s="1"/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2:26">
      <c r="V42" s="1"/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2:26">
      <c r="V43" s="1"/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2:26">
      <c r="V44" s="1"/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2:26">
      <c r="V45" s="1"/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2:26">
      <c r="V46" s="1"/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2:26">
      <c r="V47" s="1"/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2:26">
      <c r="V48" s="1"/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2:26">
      <c r="V49" s="1"/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2:26">
      <c r="V50" s="1"/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2:26">
      <c r="V51" s="1"/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2:26">
      <c r="V52" s="1"/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2:26">
      <c r="V53" s="1"/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2:26">
      <c r="V54" s="1"/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2:26">
      <c r="V55" s="1"/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2:26">
      <c r="V56" s="1"/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2:26">
      <c r="V57" s="1"/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2:26">
      <c r="V58" s="1"/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2:26">
      <c r="V59" s="1"/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2:26">
      <c r="V60" s="1"/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2:26">
      <c r="V61" s="1"/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2:26">
      <c r="V62" s="1"/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2:26">
      <c r="V63" s="1"/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2:26">
      <c r="V64" s="1"/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2:26">
      <c r="V65" s="1"/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2:26">
      <c r="V66" s="1"/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2:26">
      <c r="V67" s="1"/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2:26">
      <c r="V68" s="1"/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2:26">
      <c r="V69" s="1"/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2:26">
      <c r="V70" s="1"/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2:26">
      <c r="V71" s="1"/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2:26">
      <c r="V72" s="1"/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2:26">
      <c r="V73" s="1"/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2:26">
      <c r="V74" s="1"/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2:26">
      <c r="V75" s="1"/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2:26">
      <c r="V76" s="1"/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2:26">
      <c r="V77" s="1"/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2:26">
      <c r="V78" s="1"/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2:26">
      <c r="V79" s="1"/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2:26">
      <c r="V80" s="1"/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2:26">
      <c r="V81" s="1"/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2:26">
      <c r="V82" s="1"/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2:26">
      <c r="V83" s="1"/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2:26">
      <c r="V84" s="1"/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2:26">
      <c r="V85" s="1"/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2:26">
      <c r="V86" s="1"/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2:26">
      <c r="V87" s="1"/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2:26">
      <c r="V88" s="1"/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2:26">
      <c r="V89" s="1"/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2:26">
      <c r="V90" s="1"/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2:26">
      <c r="V91" s="1"/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2:26">
      <c r="V92" s="1"/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2:26">
      <c r="V93" s="1"/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2:26">
      <c r="V94" s="1"/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2:26">
      <c r="V95" s="1"/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2:26">
      <c r="V96" s="1"/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2:26">
      <c r="V97" s="1"/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2:26">
      <c r="V98" s="1"/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2:26">
      <c r="V99" s="1"/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2:26">
      <c r="V100" s="1"/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2:26">
      <c r="V101" s="1"/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2:26">
      <c r="V102" s="1"/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2:26">
      <c r="V103" s="1"/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2:26">
      <c r="V104" s="1"/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2:26">
      <c r="V105" s="1"/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2:26">
      <c r="V106" s="1"/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2:26">
      <c r="V107" s="1"/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2:26">
      <c r="V108" s="1"/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2:26">
      <c r="V109" s="1"/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2:26">
      <c r="V110" s="1"/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2:26">
      <c r="V111" s="1"/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2:26">
      <c r="V112" s="1"/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2:26">
      <c r="V113" s="1"/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2:26">
      <c r="V114" s="1"/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2:26">
      <c r="V115" s="1"/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2:26">
      <c r="V116" s="1"/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2:26">
      <c r="V117" s="1"/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2:26">
      <c r="V118" s="1"/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2:26">
      <c r="V119" s="1"/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2:26">
      <c r="V120" s="1"/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2:26">
      <c r="V121" s="1"/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2:26">
      <c r="V122" s="1"/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2:26">
      <c r="V123" s="1"/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2:26">
      <c r="V124" s="1"/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2:26">
      <c r="V125" s="1"/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2:26">
      <c r="V126" s="1"/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2:26">
      <c r="V127" s="1"/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2:26">
      <c r="V128" s="1"/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2:26">
      <c r="V129" s="1"/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2:26">
      <c r="V130" s="1"/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2:26">
      <c r="V131" s="1"/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2:26">
      <c r="V132" s="1"/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2:26">
      <c r="V133" s="1"/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2:26">
      <c r="V134" s="1"/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2:26">
      <c r="V135" s="1"/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2:26">
      <c r="V136" s="1"/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2:26">
      <c r="V137" s="1"/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2:26">
      <c r="V138" s="1"/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2:26">
      <c r="V139" s="1"/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2:26">
      <c r="V140" s="1"/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2:26">
      <c r="V141" s="1"/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2:26">
      <c r="V142" s="1"/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2:26">
      <c r="V143" s="1"/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2:26">
      <c r="V144" s="1"/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2:26">
      <c r="V145" s="1"/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2:26">
      <c r="V146" s="1"/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2:26">
      <c r="V147" s="1"/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2:26">
      <c r="V148" s="1"/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2:26">
      <c r="V149" s="1"/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2:26">
      <c r="V150" s="1"/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2:26">
      <c r="V151" s="1"/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2:26">
      <c r="V152" s="1"/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2:26">
      <c r="V153" s="1"/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2:26">
      <c r="V154" s="1"/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2:26">
      <c r="V155" s="1"/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2:26">
      <c r="V156" s="1"/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2:26">
      <c r="V157" s="1"/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2:26">
      <c r="V158" s="1"/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2:26">
      <c r="V159" s="1"/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2:26">
      <c r="V160" s="1"/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2:26">
      <c r="V161" s="1"/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2:26">
      <c r="V162" s="1"/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2:26">
      <c r="V163" s="1"/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2:26">
      <c r="V164" s="1"/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2:26">
      <c r="V165" s="1"/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2:26">
      <c r="V166" s="1"/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2:26">
      <c r="V167" s="1"/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2:26">
      <c r="V168" s="1"/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2:26">
      <c r="V169" s="1"/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2:26">
      <c r="V170" s="1"/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2:26">
      <c r="V171" s="1"/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2:26">
      <c r="V172" s="1"/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2:26">
      <c r="V173" s="1"/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2:26">
      <c r="V174" s="1"/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2:26">
      <c r="V175" s="1"/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2:26">
      <c r="V176" s="1"/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2:26">
      <c r="V177" s="1"/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2:26">
      <c r="V178" s="1"/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2:26">
      <c r="V179" s="1"/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2:26">
      <c r="V180" s="1"/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2:26">
      <c r="V181" s="1"/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2:26">
      <c r="V182" s="1"/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2:26">
      <c r="V183" s="1"/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2:26">
      <c r="V184" s="1"/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2:26">
      <c r="V185" s="1"/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2:26">
      <c r="V186" s="1"/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2:26">
      <c r="V187" s="1"/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2:26">
      <c r="V188" s="1"/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2:26">
      <c r="V189" s="1"/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2:26">
      <c r="V190" s="1"/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2:26">
      <c r="V191" s="1"/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2:26">
      <c r="V192" s="1"/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2:26">
      <c r="V193" s="1"/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2:26">
      <c r="V194" s="1"/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2:26">
      <c r="V195" s="1"/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2:26">
      <c r="V196" s="1"/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2:26">
      <c r="V197" s="1"/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2:26">
      <c r="V198" s="1"/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2:26">
      <c r="V199" s="1"/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2:26">
      <c r="V200" s="1"/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2:26">
      <c r="V201" s="1"/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2:26">
      <c r="V202" s="1"/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2:26">
      <c r="V203" s="1"/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2:26">
      <c r="V204" s="1"/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2:26">
      <c r="V205" s="1"/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2:26">
      <c r="V206" s="1"/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2:26">
      <c r="V207" s="1"/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2:26">
      <c r="V208" s="1"/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2:26">
      <c r="V209" s="1"/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2:26">
      <c r="V210" s="1"/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2:26">
      <c r="V211" s="1"/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2:26">
      <c r="V212" s="1"/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2:26">
      <c r="V213" s="1"/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2:26">
      <c r="V214" s="1"/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2:26">
      <c r="V215" s="1"/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2:26">
      <c r="V216" s="1"/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2:26">
      <c r="V217" s="1"/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2:26">
      <c r="V218" s="1"/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2:26">
      <c r="V219" s="1"/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2:26">
      <c r="V220" s="1"/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2:26">
      <c r="V221" s="1"/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2:26">
      <c r="V222" s="1"/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2:26">
      <c r="V223" s="1"/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2:26">
      <c r="V224" s="1"/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2:26">
      <c r="V225" s="1"/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2:26">
      <c r="V226" s="1"/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2:26">
      <c r="V227" s="1"/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2:26">
      <c r="V228" s="1"/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2:26">
      <c r="V229" s="1"/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2:26">
      <c r="V230" s="1"/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2:26">
      <c r="V231" s="1"/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2:26">
      <c r="V232" s="1"/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2:26">
      <c r="V233" s="1"/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2:26">
      <c r="V234" s="1"/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2:26">
      <c r="V235" s="1"/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2:26">
      <c r="V236" s="1"/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2:26">
      <c r="V237" s="1"/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2:26">
      <c r="V238" s="1"/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2:26">
      <c r="V239" s="1"/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2:26">
      <c r="V240" s="1"/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2:26">
      <c r="V241" s="1"/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2:26">
      <c r="V242" s="1"/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2:26">
      <c r="V243" s="1"/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2:26">
      <c r="V244" s="1"/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2:26">
      <c r="V245" s="1"/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2:26">
      <c r="V246" s="1"/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2:26">
      <c r="V247" s="1"/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2:26">
      <c r="V248" s="1"/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2:26">
      <c r="V249" s="1"/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2:26">
      <c r="V250" s="1"/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2:26">
      <c r="V251" s="1"/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2:26">
      <c r="V252" s="1"/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2:26">
      <c r="V253" s="1"/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2:26">
      <c r="V254" s="1"/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2:26">
      <c r="V255" s="1"/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2:26">
      <c r="V256" s="1"/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2:26">
      <c r="V257" s="1"/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2:26">
      <c r="V258" s="1"/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2:26">
      <c r="V259" s="1"/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2:26">
      <c r="V260" s="1"/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2:26">
      <c r="V261" s="1"/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2:26">
      <c r="V262" s="1"/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2:26">
      <c r="V263" s="1"/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2:26">
      <c r="V264" s="1"/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2:26">
      <c r="V265" s="1"/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2:26">
      <c r="V266" s="1"/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2:26">
      <c r="V267" s="1"/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2:26">
      <c r="V268" s="1"/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2:26">
      <c r="V269" s="1"/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2:26">
      <c r="V270" s="1"/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2:26">
      <c r="V271" s="1"/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2:26">
      <c r="V272" s="1"/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2:26">
      <c r="V273" s="1"/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2:26">
      <c r="V274" s="1"/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2:26">
      <c r="V275" s="1"/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2:26">
      <c r="V276" s="1"/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2:26">
      <c r="V277" s="1"/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2:26">
      <c r="V278" s="1"/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2:26">
      <c r="V279" s="1"/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2:26">
      <c r="V280" s="1"/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2:26">
      <c r="V281" s="1"/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2:26">
      <c r="V282" s="1"/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2:26">
      <c r="V283" s="1"/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2:26">
      <c r="V284" s="1"/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2:26">
      <c r="V285" s="1"/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2:26">
      <c r="V286" s="1"/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2:26">
      <c r="V287" s="1"/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2:26">
      <c r="V288" s="1"/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2:26">
      <c r="V289" s="1"/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2:26">
      <c r="V290" s="1"/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2:26">
      <c r="V291" s="1"/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2:26">
      <c r="V292" s="1"/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2:26">
      <c r="V293" s="1"/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2:26">
      <c r="V294" s="1"/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2:26">
      <c r="V295" s="1"/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2:26">
      <c r="V296" s="1"/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2:26">
      <c r="V297" s="1"/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2:26">
      <c r="V298" s="1"/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2:26">
      <c r="V299" s="1"/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2:26">
      <c r="V300" s="1"/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2:26">
      <c r="V301" s="1"/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2:26">
      <c r="V302" s="1"/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2:26">
      <c r="V303" s="1"/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2:26">
      <c r="V304" s="1"/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2:26">
      <c r="V305" s="1"/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2:26">
      <c r="V306" s="1"/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2:26">
      <c r="V307" s="1"/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2:26">
      <c r="V308" s="1"/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2:26">
      <c r="V309" s="1"/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2:26">
      <c r="V310" s="1"/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2:26">
      <c r="V311" s="1"/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2:26">
      <c r="V312" s="1"/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2:26">
      <c r="V313" s="1"/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2:26">
      <c r="V314" s="1"/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2:26">
      <c r="V315" s="1"/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2:26">
      <c r="V316" s="1"/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2:26">
      <c r="V317" s="1"/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2:26">
      <c r="V318" s="1"/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2:26">
      <c r="V319" s="1"/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2:26">
      <c r="V320" s="1"/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2:26">
      <c r="V321" s="1"/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2:26">
      <c r="V322" s="1"/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2:26">
      <c r="V323" s="1"/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2:26">
      <c r="V324" s="1"/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2:26">
      <c r="V325" s="1"/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2:26">
      <c r="V326" s="1"/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2:26">
      <c r="V327" s="1"/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2:26">
      <c r="V328" s="1"/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2:26">
      <c r="V329" s="1"/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2:26">
      <c r="V330" s="1"/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2:26">
      <c r="V331" s="1"/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2:26">
      <c r="V332" s="1"/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2:26">
      <c r="V333" s="1"/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2:26">
      <c r="V334" s="1"/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2:26">
      <c r="V335" s="1"/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2:26">
      <c r="V336" s="1"/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2:26">
      <c r="V337" s="1"/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2:26">
      <c r="V338" s="1"/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2:26">
      <c r="V339" s="1"/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2:26">
      <c r="V340" s="1"/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2:26">
      <c r="V341" s="1"/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2:26">
      <c r="V342" s="1"/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2:26">
      <c r="V343" s="1"/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2:26">
      <c r="V344" s="1"/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2:26">
      <c r="V345" s="1"/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2:26">
      <c r="V346" s="1"/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2:26">
      <c r="V347" s="1"/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2:26">
      <c r="V348" s="1"/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2:26">
      <c r="V349" s="1"/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2:26">
      <c r="V350" s="1"/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2:26">
      <c r="V351" s="1"/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2:26">
      <c r="V352" s="1"/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2:26">
      <c r="V353" s="1"/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2:26">
      <c r="V354" s="1"/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2:26">
      <c r="V355" s="1"/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2:26">
      <c r="V356" s="1"/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2:26">
      <c r="V357" s="1"/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2:26">
      <c r="V358" s="1"/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2:26">
      <c r="V359" s="1"/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2:26">
      <c r="V360" s="1"/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2:26">
      <c r="V361" s="1"/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2:26">
      <c r="V362" s="1"/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2:26">
      <c r="V363" s="1"/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2:26">
      <c r="V364" s="1"/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2:26">
      <c r="V365" s="1"/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2:26">
      <c r="V366" s="1"/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2:26">
      <c r="V367" s="1"/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2:26">
      <c r="V368" s="1"/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2:26">
      <c r="V369" s="1"/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2:26">
      <c r="V370" s="1"/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2:26">
      <c r="V371" s="1"/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2:26">
      <c r="V372" s="1"/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2:26">
      <c r="V373" s="1"/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2:26">
      <c r="V374" s="1"/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2:26">
      <c r="V375" s="1"/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2:26">
      <c r="V376" s="1"/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2:26">
      <c r="V377" s="1"/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2:26">
      <c r="V378" s="1"/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2:26">
      <c r="V379" s="1"/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2:26">
      <c r="V380" s="1"/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2:26">
      <c r="V381" s="1"/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2:26">
      <c r="V382" s="1"/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2:26">
      <c r="V383" s="1"/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2:26">
      <c r="V384" s="1"/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2:26">
      <c r="V385" s="1"/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2:26">
      <c r="V386" s="1"/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2:26">
      <c r="V387" s="1"/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2:26">
      <c r="V388" s="1"/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2:26">
      <c r="V389" s="1"/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2:26">
      <c r="V390" s="1"/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2:26">
      <c r="V391" s="1"/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2:26">
      <c r="V392" s="1"/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2:26">
      <c r="V393" s="1"/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2:26">
      <c r="V394" s="1"/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2:26">
      <c r="V395" s="1"/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2:26">
      <c r="V396" s="1"/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2:26">
      <c r="V397" s="1"/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2:26">
      <c r="V398" s="1"/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2:26">
      <c r="V399" s="1"/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2:26">
      <c r="V400" s="1"/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2:26">
      <c r="V401" s="1"/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2:26">
      <c r="V402" s="1"/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2:26">
      <c r="V403" s="1"/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2:26">
      <c r="V404" s="1"/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2:26">
      <c r="V405" s="1"/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2:26">
      <c r="V406" s="1"/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2:26">
      <c r="V407" s="1"/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2:26">
      <c r="V408" s="1"/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2:26">
      <c r="V409" s="1"/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2:26">
      <c r="V410" s="1"/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2:26">
      <c r="V411" s="1"/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2:26">
      <c r="V412" s="1"/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2:26">
      <c r="V413" s="1"/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2:26">
      <c r="V414" s="1"/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2:26">
      <c r="V415" s="1"/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2:26">
      <c r="V416" s="1"/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2:26">
      <c r="V417" s="1"/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2:26">
      <c r="V418" s="1"/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2:26">
      <c r="V419" s="1"/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2:26">
      <c r="V420" s="1"/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2:26">
      <c r="V421" s="1"/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2:26">
      <c r="V422" s="1"/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2:26">
      <c r="V423" s="1"/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2:26">
      <c r="V424" s="1"/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2:26">
      <c r="V425" s="1"/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2:26">
      <c r="V426" s="1"/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2:26">
      <c r="V427" s="1"/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2:26">
      <c r="V428" s="1"/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2:26">
      <c r="V429" s="1"/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2:26">
      <c r="V430" s="1"/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2:26">
      <c r="V431" s="1"/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2:26">
      <c r="V432" s="1"/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2:26">
      <c r="V433" s="1"/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2:26">
      <c r="V434" s="1"/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2:26">
      <c r="V435" s="1"/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2:26">
      <c r="V436" s="1"/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2:26">
      <c r="V437" s="1"/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2:26">
      <c r="V438" s="1"/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2:26">
      <c r="V439" s="1"/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2:26">
      <c r="V440" s="1"/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2:26">
      <c r="V441" s="1"/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2:26">
      <c r="V442" s="1"/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2:26">
      <c r="V443" s="1"/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2:26">
      <c r="V444" s="1"/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2:26">
      <c r="V445" s="1"/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2:26">
      <c r="V446" s="1"/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2:26">
      <c r="V447" s="1"/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2:26">
      <c r="V448" s="1"/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2:26">
      <c r="V449" s="1"/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2:26">
      <c r="V450" s="1"/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2:26">
      <c r="V451" s="1"/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2:26">
      <c r="V452" s="1"/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2:26">
      <c r="V453" s="1"/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2:26">
      <c r="V454" s="1"/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2:26">
      <c r="V455" s="1"/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2:26">
      <c r="V456" s="1"/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2:26">
      <c r="V457" s="1"/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2:26">
      <c r="V458" s="1"/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2:26">
      <c r="V459" s="1"/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2:26">
      <c r="V460" s="1"/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2:26">
      <c r="V461" s="1"/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2:26">
      <c r="V462" s="1"/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2:26">
      <c r="V463" s="1"/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2:26">
      <c r="V464" s="1"/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2:26">
      <c r="V465" s="1"/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2:26">
      <c r="V466" s="1"/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2:26">
      <c r="V467" s="1"/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2:26">
      <c r="V468" s="1"/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2:26">
      <c r="V469" s="1"/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2:26">
      <c r="V470" s="1"/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2:26">
      <c r="V471" s="1"/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2:26">
      <c r="V472" s="1"/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2:26">
      <c r="V473" s="1"/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2:26">
      <c r="V474" s="1"/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2:26">
      <c r="V475" s="1"/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2:26">
      <c r="V476" s="1"/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2:26">
      <c r="V477" s="1"/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2:26">
      <c r="V478" s="1"/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2:26">
      <c r="V479" s="1"/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2:26">
      <c r="V480" s="1"/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2:26">
      <c r="V481" s="1"/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2:26">
      <c r="V482" s="1"/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2:26">
      <c r="V483" s="1"/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2:26">
      <c r="V484" s="1"/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2:26">
      <c r="V485" s="1"/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2:26">
      <c r="V486" s="1"/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2:26">
      <c r="V487" s="1"/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2:26">
      <c r="V488" s="1"/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2:26">
      <c r="V489" s="1"/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2:26">
      <c r="V490" s="1"/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2:26">
      <c r="V491" s="1"/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2:26">
      <c r="V492" s="1"/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2:26">
      <c r="V493" s="1"/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2:26">
      <c r="V494" s="1"/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2:26">
      <c r="V495" s="1"/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2:26">
      <c r="V496" s="1"/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2:26">
      <c r="V497" s="1"/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2:26">
      <c r="V498" s="1"/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2:26">
      <c r="V499" s="1"/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2:26">
      <c r="V500" s="1"/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2:26">
      <c r="V501" s="1"/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2:26">
      <c r="V502" s="1"/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2:26">
      <c r="V503" s="1"/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2:26">
      <c r="V504" s="1"/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2:26">
      <c r="V505" s="1"/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2:26">
      <c r="V506" s="1"/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2:26">
      <c r="V507" s="1"/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2:26">
      <c r="V508" s="1"/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2:26">
      <c r="V509" s="1"/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2:26">
      <c r="V510" s="1"/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2:26">
      <c r="V511" s="1"/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2:26">
      <c r="V512" s="1"/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2:26">
      <c r="V513" s="1"/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2:26">
      <c r="V514" s="1"/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2:26">
      <c r="V515" s="1"/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2:26">
      <c r="V516" s="1"/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2:26">
      <c r="V517" s="1"/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2:26">
      <c r="V518" s="1"/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2:26">
      <c r="V519" s="1"/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2:26">
      <c r="V520" s="1"/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2:26">
      <c r="V521" s="1"/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2:26">
      <c r="V522" s="1"/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2:26">
      <c r="V523" s="1"/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2:26">
      <c r="V524" s="1"/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2:26">
      <c r="V525" s="1"/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2:26">
      <c r="V526" s="1"/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2:26">
      <c r="V527" s="1"/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2:26">
      <c r="V528" s="1"/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2:26">
      <c r="V529" s="1"/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2:26">
      <c r="V530" s="1"/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2:26">
      <c r="V531" s="1"/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2:26">
      <c r="V532" s="1"/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2:26">
      <c r="V533" s="1"/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2:26">
      <c r="V534" s="1"/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2:26">
      <c r="V535" s="1"/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2:26">
      <c r="V536" s="1"/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2:26">
      <c r="V537" s="1"/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2:26">
      <c r="V538" s="1"/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2:26">
      <c r="V539" s="1"/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2:26">
      <c r="V540" s="1"/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2:26">
      <c r="V541" s="1"/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2:26">
      <c r="V542" s="1"/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2:26">
      <c r="V543" s="1"/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2:26">
      <c r="V544" s="1"/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2:26">
      <c r="V545" s="1"/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2:26">
      <c r="V546" s="1"/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2:26">
      <c r="V547" s="1"/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2:26">
      <c r="V548" s="1"/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2:26">
      <c r="V549" s="1"/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2:26">
      <c r="V550" s="1"/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2:26">
      <c r="V551" s="1"/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2:26">
      <c r="V552" s="1"/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2:26">
      <c r="V553" s="1"/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2:26">
      <c r="V554" s="1"/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2:26">
      <c r="V555" s="1"/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2:26">
      <c r="V556" s="1"/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2:26">
      <c r="V557" s="1"/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2:26">
      <c r="V558" s="1"/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2:26">
      <c r="V559" s="1"/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2:26">
      <c r="V560" s="1"/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2:26">
      <c r="V561" s="1"/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2:26">
      <c r="V562" s="1"/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2:26">
      <c r="V563" s="1"/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2:26">
      <c r="V564" s="1"/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2:26">
      <c r="V565" s="1"/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2:26">
      <c r="V566" s="1"/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2:26">
      <c r="V567" s="1"/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2:26">
      <c r="V568" s="1"/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2:26">
      <c r="V569" s="1"/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2:26">
      <c r="V570" s="1"/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2:26">
      <c r="V571" s="1"/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2:26">
      <c r="V572" s="1"/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2:26">
      <c r="V573" s="1"/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2:26">
      <c r="V574" s="1"/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2:26">
      <c r="V575" s="1"/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2:26">
      <c r="V576" s="1"/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2:26">
      <c r="V577" s="1"/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2:26">
      <c r="V578" s="1"/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2:26">
      <c r="V579" s="1"/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2:26">
      <c r="V580" s="1"/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2:26">
      <c r="V581" s="1"/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2:26">
      <c r="V582" s="1"/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2:26">
      <c r="V583" s="1"/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2:26">
      <c r="V584" s="1"/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2:26">
      <c r="V585" s="1"/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2:26">
      <c r="V586" s="1"/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2:26">
      <c r="V587" s="1"/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2:26">
      <c r="V588" s="1"/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2:26">
      <c r="V589" s="1"/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2:26">
      <c r="V590" s="1"/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2:26">
      <c r="V591" s="1"/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2:26">
      <c r="V592" s="1"/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2:26">
      <c r="V593" s="1"/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2:26">
      <c r="V594" s="1"/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2:26">
      <c r="V595" s="1"/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2:26">
      <c r="V596" s="1"/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2:26">
      <c r="V597" s="1"/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2:26">
      <c r="V598" s="1"/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2:26">
      <c r="V599" s="1"/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2:26">
      <c r="V600" s="1"/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2:26">
      <c r="V601" s="1"/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2:26">
      <c r="V602" s="1"/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2:26">
      <c r="V603" s="1"/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2:26">
      <c r="V604" s="1"/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2:26">
      <c r="V605" s="1"/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2:26">
      <c r="V606" s="1"/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2:26">
      <c r="V607" s="1"/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2:26">
      <c r="V608" s="1"/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2:26">
      <c r="V609" s="1"/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2:26">
      <c r="V610" s="1"/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2:26">
      <c r="V611" s="1"/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2:26">
      <c r="V612" s="1"/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2:26">
      <c r="V613" s="1"/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2:26">
      <c r="V614" s="1"/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2:26">
      <c r="V615" s="1"/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2:26">
      <c r="V616" s="1"/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2:26">
      <c r="V617" s="1"/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2:26">
      <c r="V618" s="1"/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2:26">
      <c r="V619" s="1"/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2:26">
      <c r="V620" s="1"/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2:26">
      <c r="V621" s="1"/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2:26">
      <c r="V622" s="1"/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2:26">
      <c r="V623" s="1"/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2:26">
      <c r="V624" s="1"/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2:26">
      <c r="V625" s="1"/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2:26">
      <c r="V626" s="1"/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2:26">
      <c r="V627" s="1"/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2:26">
      <c r="V628" s="1"/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2:26">
      <c r="V629" s="1"/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2:26">
      <c r="V630" s="1"/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2:26">
      <c r="V631" s="1"/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2:26">
      <c r="V632" s="1"/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2:26">
      <c r="V633" s="1"/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2:26">
      <c r="V634" s="1"/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2:26">
      <c r="V635" s="1"/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2:26">
      <c r="V636" s="1"/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2:26">
      <c r="V637" s="1"/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2:26">
      <c r="V638" s="1"/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2:26">
      <c r="V639" s="1"/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2:26">
      <c r="V640" s="1"/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2:26">
      <c r="V641" s="1"/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2:26">
      <c r="V642" s="1"/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2:26">
      <c r="V643" s="1"/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2:26">
      <c r="V644" s="1"/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2:26">
      <c r="V645" s="1"/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2:26">
      <c r="V646" s="1"/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2:26">
      <c r="V647" s="1"/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2:26">
      <c r="V648" s="1"/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2:26">
      <c r="V649" s="1"/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2:26">
      <c r="V650" s="1"/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2:26">
      <c r="V651" s="1"/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2:26">
      <c r="V652" s="1"/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2:26">
      <c r="V653" s="1"/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2:26">
      <c r="V654" s="1"/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2:26">
      <c r="V655" s="1"/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2:26">
      <c r="V656" s="1"/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2:26">
      <c r="V657" s="1"/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2:26">
      <c r="V658" s="1"/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2:26">
      <c r="V659" s="1"/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2:26">
      <c r="V660" s="1"/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2:26">
      <c r="V661" s="1"/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2:26">
      <c r="V662" s="1"/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2:26">
      <c r="V663" s="1"/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2:26">
      <c r="V664" s="1"/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2:26">
      <c r="V665" s="1"/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2:26">
      <c r="V666" s="1"/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2:26">
      <c r="V667" s="1"/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2:26">
      <c r="V668" s="1"/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2:26">
      <c r="V669" s="1"/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2:26">
      <c r="V670" s="1"/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2:26">
      <c r="V671" s="1"/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2:26">
      <c r="V672" s="1"/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2:26">
      <c r="V673" s="1"/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2:26">
      <c r="V674" s="1"/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2:26">
      <c r="V675" s="1"/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2:26">
      <c r="V676" s="1"/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2:26">
      <c r="V677" s="1"/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2:26">
      <c r="V678" s="1"/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2:26">
      <c r="V679" s="1"/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2:26">
      <c r="V680" s="1"/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2:26">
      <c r="V681" s="1"/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2:26">
      <c r="V682" s="1"/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2:26">
      <c r="V683" s="1"/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2:26">
      <c r="V684" s="1"/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2:26">
      <c r="V685" s="1"/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2:26">
      <c r="V686" s="1"/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2:26">
      <c r="V687" s="1"/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2:26">
      <c r="V688" s="1"/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2:26">
      <c r="V689" s="1"/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2:26">
      <c r="V690" s="1"/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2:26">
      <c r="V691" s="1"/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2:26">
      <c r="V692" s="1"/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2:26">
      <c r="V693" s="1"/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2:26">
      <c r="V694" s="1"/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2:26">
      <c r="V695" s="1"/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2:26">
      <c r="V696" s="1"/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2:26">
      <c r="V697" s="1"/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2:26">
      <c r="V698" s="1"/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2:26">
      <c r="V699" s="1"/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2:26">
      <c r="V700" s="1"/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2:26">
      <c r="V701" s="1"/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2:26">
      <c r="V702" s="1"/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2:26">
      <c r="V703" s="1"/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2:26">
      <c r="V704" s="1"/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2:26">
      <c r="V705" s="1"/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2:26">
      <c r="V706" s="1"/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2:26">
      <c r="V707" s="1"/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2:26">
      <c r="V708" s="1"/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2:26">
      <c r="V709" s="1"/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2:26">
      <c r="V710" s="1"/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2:26">
      <c r="V711" s="1"/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2:26">
      <c r="V712" s="1"/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2:26">
      <c r="V713" s="1"/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2:26">
      <c r="V714" s="1"/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2:26">
      <c r="V715" s="1"/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2:26">
      <c r="V716" s="1"/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2:26">
      <c r="V717" s="1"/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2:26">
      <c r="V718" s="1"/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2:26">
      <c r="V719" s="1"/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2:26">
      <c r="V720" s="1"/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2:26">
      <c r="V721" s="1"/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2:26">
      <c r="V722" s="1"/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2:26">
      <c r="V723" s="1"/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2:26">
      <c r="V724" s="1"/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2:26">
      <c r="V725" s="1"/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2:26">
      <c r="V726" s="1"/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2:26">
      <c r="V727" s="1"/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2:26">
      <c r="V728" s="1"/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2:26">
      <c r="V729" s="1"/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2:26">
      <c r="V730" s="1"/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2:26">
      <c r="V731" s="1"/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2:26">
      <c r="V732" s="1"/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2:26">
      <c r="V733" s="1"/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2:26">
      <c r="V734" s="1"/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2:26">
      <c r="V735" s="1"/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2:26">
      <c r="V736" s="1"/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2:26">
      <c r="V737" s="1"/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2:26">
      <c r="V738" s="1"/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2:26">
      <c r="V739" s="1"/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2:26">
      <c r="V740" s="1"/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2:26">
      <c r="V741" s="1"/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2:26">
      <c r="V742" s="1"/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2:26">
      <c r="V743" s="1"/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2:26">
      <c r="V744" s="1"/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2:26">
      <c r="V745" s="1"/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2:26">
      <c r="V746" s="1"/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2:26">
      <c r="V747" s="1"/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2:26">
      <c r="V748" s="1"/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2:26">
      <c r="V749" s="1"/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2:26">
      <c r="V750" s="1"/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2:26">
      <c r="V751" s="1"/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2:26">
      <c r="V752" s="1"/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2:26">
      <c r="V753" s="1"/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2:26">
      <c r="V754" s="1"/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2:26">
      <c r="V755" s="1"/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2:26">
      <c r="V756" s="1"/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2:26">
      <c r="V757" s="1"/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2:26">
      <c r="V758" s="1"/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2:26">
      <c r="V759" s="1"/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2:26">
      <c r="V760" s="1"/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2:26">
      <c r="V761" s="1"/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2:26">
      <c r="V762" s="1"/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2:26">
      <c r="V763" s="1"/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2:26">
      <c r="V764" s="1"/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2:26">
      <c r="V765" s="1"/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2:26">
      <c r="V766" s="1"/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2:26">
      <c r="V767" s="1"/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2:26">
      <c r="V768" s="1"/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2:26">
      <c r="V769" s="1"/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2:26">
      <c r="V770" s="1"/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2:26">
      <c r="V771" s="1"/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2:26">
      <c r="V772" s="1"/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2:26">
      <c r="V773" s="1"/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2:26">
      <c r="V774" s="1"/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2:26">
      <c r="V775" s="1"/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2:26">
      <c r="V776" s="1"/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2:26">
      <c r="V777" s="1"/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2:26">
      <c r="V778" s="1"/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2:26">
      <c r="V779" s="1"/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2:26">
      <c r="V780" s="1"/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2:26">
      <c r="V781" s="1"/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2:26">
      <c r="V782" s="1"/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2:26">
      <c r="V783" s="1"/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2:26">
      <c r="V784" s="1"/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2:26">
      <c r="V785" s="1"/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2:26">
      <c r="V786" s="1"/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2:26">
      <c r="V787" s="1"/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2:26">
      <c r="V788" s="1"/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2:26">
      <c r="V789" s="1"/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2:26">
      <c r="V790" s="1"/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2:26">
      <c r="V791" s="1"/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2:26">
      <c r="V792" s="1"/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2:26">
      <c r="V793" s="1"/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2:26">
      <c r="V794" s="1"/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2:26">
      <c r="V795" s="1"/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2:26">
      <c r="V796" s="1"/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2:26">
      <c r="V797" s="1"/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2:26">
      <c r="V798" s="1"/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2:26">
      <c r="V799" s="1"/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2:26">
      <c r="V800" s="1"/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2:26">
      <c r="V801" s="1"/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2:26">
      <c r="V802" s="1"/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2:26">
      <c r="V803" s="1"/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2:26">
      <c r="V804" s="1"/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2:26">
      <c r="V805" s="1"/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2:26">
      <c r="V806" s="1"/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2:26">
      <c r="V807" s="1"/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2:26">
      <c r="V808" s="1"/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2:26">
      <c r="V809" s="1"/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2:26">
      <c r="V810" s="1"/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2:26">
      <c r="V811" s="1"/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2:26">
      <c r="V812" s="1"/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2:26">
      <c r="V813" s="1"/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2:26">
      <c r="V814" s="1"/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2:26">
      <c r="V815" s="1"/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2:26">
      <c r="V816" s="1"/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2:26">
      <c r="V817" s="1"/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2:26">
      <c r="V818" s="1"/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2:26">
      <c r="V819" s="1"/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2:26">
      <c r="V820" s="1"/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2:26">
      <c r="V821" s="1"/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2:26">
      <c r="V822" s="1"/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2:26">
      <c r="V823" s="1"/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2:26">
      <c r="V824" s="1"/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2:26">
      <c r="V825" s="1"/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2:26">
      <c r="V826" s="1"/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2:26">
      <c r="V827" s="1"/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2:26">
      <c r="V828" s="1"/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2:26">
      <c r="V829" s="1"/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2:26">
      <c r="V830" s="1"/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2:26">
      <c r="V831" s="1"/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2:26">
      <c r="V832" s="1"/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2:26">
      <c r="V833" s="1"/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2:26">
      <c r="V834" s="1"/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2:26">
      <c r="V835" s="1"/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2:26">
      <c r="V836" s="1"/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2:26">
      <c r="V837" s="1"/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2:26">
      <c r="V838" s="1"/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2:26">
      <c r="V839" s="1"/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2:26">
      <c r="V840" s="1"/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2:26">
      <c r="V841" s="1"/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2:26">
      <c r="V842" s="1"/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2:26">
      <c r="V843" s="1"/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2:26">
      <c r="V844" s="1"/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2:26">
      <c r="V845" s="1"/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2:26">
      <c r="V846" s="1"/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2:26">
      <c r="V847" s="1"/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2:26">
      <c r="V848" s="1"/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2:26">
      <c r="V849" s="1"/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2:26">
      <c r="V850" s="1"/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2:26">
      <c r="V851" s="1"/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2:26">
      <c r="V852" s="1"/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2:26">
      <c r="V853" s="1"/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2:26">
      <c r="V854" s="1"/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2:26">
      <c r="V855" s="1"/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2:26">
      <c r="V856" s="1"/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2:26">
      <c r="V857" s="1"/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2:26">
      <c r="V858" s="1"/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2:26">
      <c r="V859" s="1"/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2:26">
      <c r="V860" s="1"/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2:26">
      <c r="V861" s="1"/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2:26">
      <c r="V862" s="1"/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2:26">
      <c r="V863" s="1"/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2:26">
      <c r="V864" s="1"/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2:26">
      <c r="V865" s="1"/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2:26">
      <c r="V866" s="1"/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2:26">
      <c r="V867" s="1"/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2:26">
      <c r="V868" s="1"/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2:26">
      <c r="V869" s="1"/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2:26">
      <c r="V870" s="1"/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2:26">
      <c r="V871" s="1"/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2:26">
      <c r="V872" s="1"/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2:26">
      <c r="V873" s="1"/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2:26">
      <c r="V874" s="1"/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2:26">
      <c r="V875" s="1"/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2:26">
      <c r="V876" s="1"/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2:26">
      <c r="V877" s="1"/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2:26">
      <c r="V878" s="1"/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2:26">
      <c r="V879" s="1"/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2:26">
      <c r="V880" s="1"/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2:26">
      <c r="V881" s="1"/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2:26">
      <c r="V882" s="1"/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2:26">
      <c r="V883" s="1"/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2:26">
      <c r="V884" s="1"/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2:26">
      <c r="V885" s="1"/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2:26">
      <c r="V886" s="1"/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2:26">
      <c r="V887" s="1"/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2:26">
      <c r="V888" s="1"/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2:26">
      <c r="V889" s="1"/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2:26">
      <c r="V890" s="1"/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2:26">
      <c r="V891" s="1"/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2:26">
      <c r="V892" s="1"/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2:26">
      <c r="V893" s="1"/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2:26">
      <c r="V894" s="1"/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2:26">
      <c r="V895" s="1"/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2:26">
      <c r="V896" s="1"/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2:26">
      <c r="V897" s="1"/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2:26">
      <c r="V898" s="1"/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2:26">
      <c r="V899" s="1"/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2:26">
      <c r="V900" s="1"/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2:26">
      <c r="V901" s="1"/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2:26">
      <c r="V902" s="1"/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2:26">
      <c r="V903" s="1"/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2:26">
      <c r="V904" s="1"/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2:26">
      <c r="V905" s="1"/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2:26">
      <c r="V906" s="1"/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2:26">
      <c r="V907" s="1"/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2:26">
      <c r="V908" s="1"/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2:26">
      <c r="V909" s="1"/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2:26">
      <c r="V910" s="1"/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2:26">
      <c r="V911" s="1"/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2:26">
      <c r="V912" s="1"/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2:26">
      <c r="V913" s="1"/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2:26">
      <c r="V914" s="1"/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2:26">
      <c r="V915" s="1"/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2:26">
      <c r="V916" s="1"/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2:26">
      <c r="V917" s="1"/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2:26">
      <c r="V918" s="1"/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2:26">
      <c r="V919" s="1"/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2:26">
      <c r="V920" s="1"/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2:26">
      <c r="V921" s="1"/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2:26">
      <c r="V922" s="1"/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2:26">
      <c r="V923" s="1"/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2:26">
      <c r="V924" s="1"/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2:26">
      <c r="V925" s="1"/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2:26">
      <c r="V926" s="1"/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2:26">
      <c r="V927" s="1"/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2:26">
      <c r="V928" s="1"/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2:26">
      <c r="V929" s="1"/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2:26">
      <c r="V930" s="1"/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2:26">
      <c r="V931" s="1"/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2:26">
      <c r="V932" s="1"/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2:26">
      <c r="V933" s="1"/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2:26">
      <c r="V934" s="1"/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2:26">
      <c r="V935" s="1"/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2:26">
      <c r="V936" s="1"/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2:26">
      <c r="V937" s="1"/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2:26">
      <c r="V938" s="1"/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2:26">
      <c r="V939" s="1"/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2:26">
      <c r="V940" s="1"/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2:26">
      <c r="V941" s="1"/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2:26">
      <c r="V942" s="1"/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2:26">
      <c r="V943" s="1"/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2:26">
      <c r="V944" s="1"/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2:26">
      <c r="V945" s="1"/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2:26">
      <c r="V946" s="1"/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2:26">
      <c r="V947" s="1"/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2:26">
      <c r="V948" s="1"/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2:26">
      <c r="V949" s="1"/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2:26">
      <c r="V950" s="1"/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2:26">
      <c r="V951" s="1"/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2:26">
      <c r="V952" s="1"/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2:26">
      <c r="V953" s="1"/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2:26">
      <c r="V954" s="1"/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2:26">
      <c r="V955" s="1"/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2:26">
      <c r="V956" s="1"/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2:26">
      <c r="V957" s="1"/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2:26">
      <c r="V958" s="1"/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2:26">
      <c r="V959" s="1"/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2:26">
      <c r="V960" s="1"/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2:26">
      <c r="V961" s="1"/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2:26">
      <c r="V962" s="1"/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2:26">
      <c r="V963" s="1"/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2:26">
      <c r="V964" s="1"/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2:26">
      <c r="V965" s="1"/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2:26">
      <c r="V966" s="1"/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2:26">
      <c r="V967" s="1"/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2:26">
      <c r="V968" s="1"/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2:26">
      <c r="V969" s="1"/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2:26">
      <c r="V970" s="1"/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2:26">
      <c r="V971" s="1"/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2:26">
      <c r="V972" s="1"/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2:26">
      <c r="V973" s="1"/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2:26">
      <c r="V974" s="1"/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2:26">
      <c r="V975" s="1"/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2:26">
      <c r="V976" s="1"/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2:26">
      <c r="V977" s="1"/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2:26">
      <c r="V978" s="1"/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2:26">
      <c r="V979" s="1"/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2:26">
      <c r="V980" s="1"/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2:26">
      <c r="V981" s="1"/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2:26">
      <c r="V982" s="1"/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2:26">
      <c r="V983" s="1"/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2:26">
      <c r="V984" s="1"/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2:26">
      <c r="V985" s="1"/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2:26">
      <c r="V986" s="1"/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2:26">
      <c r="V987" s="1"/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2:26">
      <c r="V988" s="1"/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2:26">
      <c r="V989" s="1"/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2:26">
      <c r="V990" s="1"/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2:26">
      <c r="V991" s="1"/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2:26">
      <c r="V992" s="1"/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2:26">
      <c r="V993" s="1"/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2:26">
      <c r="V994" s="1"/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2:26">
      <c r="V995" s="1"/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2:26">
      <c r="V996" s="1"/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2:26">
      <c r="V997" s="1"/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2:26">
      <c r="V998" s="1"/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2:26">
      <c r="V999" s="1"/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2:26">
      <c r="V1000" s="1"/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2:26">
      <c r="V1001" s="1"/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30</v>
      </c>
      <c r="L1" s="21"/>
      <c r="W1" s="1" t="str">
        <f>IF(入力!A4="","*",入力!A4)</f>
        <v>*</v>
      </c>
      <c r="X1" s="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ht="14.25" thickBot="1">
      <c r="A2" s="9"/>
    </row>
    <row r="3" spans="1:26">
      <c r="B3" s="17" t="s">
        <v>0</v>
      </c>
      <c r="C3" s="18"/>
      <c r="E3" s="17" t="s">
        <v>17</v>
      </c>
      <c r="F3" s="18"/>
      <c r="H3" s="17" t="s">
        <v>18</v>
      </c>
      <c r="I3" s="18"/>
      <c r="K3" s="17" t="s">
        <v>28</v>
      </c>
      <c r="L3" s="18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B4" s="3" t="s">
        <v>1</v>
      </c>
      <c r="C4" s="5" t="s">
        <v>2</v>
      </c>
      <c r="E4" s="3" t="s">
        <v>11</v>
      </c>
      <c r="F4" s="7">
        <v>10</v>
      </c>
      <c r="H4" s="3" t="s">
        <v>11</v>
      </c>
      <c r="I4" s="7">
        <v>10.5</v>
      </c>
      <c r="K4" s="3" t="s">
        <v>7</v>
      </c>
      <c r="L4" s="7">
        <f>1000-COUNTIF(X1:X1001,"*")</f>
        <v>0</v>
      </c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4" t="s">
        <v>3</v>
      </c>
      <c r="C5" s="6">
        <v>10</v>
      </c>
      <c r="E5" s="3" t="s">
        <v>12</v>
      </c>
      <c r="F5" s="7">
        <v>-1</v>
      </c>
      <c r="H5" s="3" t="s">
        <v>12</v>
      </c>
      <c r="I5" s="7">
        <v>-1.5</v>
      </c>
      <c r="K5" s="3" t="s">
        <v>8</v>
      </c>
      <c r="L5" s="7">
        <f>1000-COUNTIF(Y1:Y1001,"*")</f>
        <v>0</v>
      </c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E6" s="3" t="s">
        <v>15</v>
      </c>
      <c r="F6" s="7">
        <f>ABS(F4-F5)</f>
        <v>11</v>
      </c>
      <c r="H6" s="3" t="s">
        <v>15</v>
      </c>
      <c r="I6" s="7">
        <f>ABS(I4-I5)</f>
        <v>12</v>
      </c>
      <c r="K6" s="4" t="s">
        <v>9</v>
      </c>
      <c r="L6" s="8">
        <f>1000-COUNTIF(Z1:Z1001,"*")</f>
        <v>0</v>
      </c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E7" s="3" t="s">
        <v>22</v>
      </c>
      <c r="F7" s="7">
        <v>5</v>
      </c>
      <c r="H7" s="3" t="s">
        <v>22</v>
      </c>
      <c r="I7" s="7">
        <v>5.5</v>
      </c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E8" s="3" t="s">
        <v>23</v>
      </c>
      <c r="F8" s="7">
        <v>-3</v>
      </c>
      <c r="H8" s="3" t="s">
        <v>23</v>
      </c>
      <c r="I8" s="7">
        <v>-3.5</v>
      </c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E9" s="4" t="s">
        <v>24</v>
      </c>
      <c r="F9" s="8">
        <f>ABS(F7-F8)</f>
        <v>8</v>
      </c>
      <c r="H9" s="4" t="s">
        <v>24</v>
      </c>
      <c r="I9" s="8">
        <f>ABS(I7-I8)</f>
        <v>9</v>
      </c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2" t="s">
        <v>6</v>
      </c>
      <c r="C11" s="2" t="s">
        <v>4</v>
      </c>
      <c r="D11" s="2" t="s">
        <v>27</v>
      </c>
      <c r="E11" s="2" t="s">
        <v>19</v>
      </c>
      <c r="G11" s="2" t="s">
        <v>10</v>
      </c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 s="1">
        <v>1</v>
      </c>
      <c r="C12" s="1" t="str">
        <f ca="1">IF($L$4="","",IF($L$4=0,"",IF($C$5="","",IF($C$5&lt;=10,IF($C$5&gt;=1,IF($C$5&lt;=10,IF($C$5&lt;=$L$4,INDIRECT("X"&amp;(QUOTIENT($L$4,$C$5)*$B12)),""),""),"")))))</f>
        <v/>
      </c>
      <c r="D12" s="1" t="str">
        <f ca="1">IF($L$5="","",IF($L$5=0,"",IF($C$5="","",IF($C$5&lt;=10,IF($C$5&gt;=1,IF($C$5&lt;=10,IF($C$5&lt;=$L$5,INDIRECT("Y"&amp;(QUOTIENT($L$5,$C$5)*B12)),""),""),"")))))</f>
        <v/>
      </c>
      <c r="E12" s="1">
        <v>0.21</v>
      </c>
      <c r="G12" s="1" t="str">
        <f>IF($L$4="","",IF($L$4=0,"",IF($C$5="","",IF($C$5&lt;=10,IF($C$5&gt;=1,IF($C$5&lt;=10,IF($C$5&lt;=$L$4,QUOTIENT($L$4,$C$5)*$B12,""),""),"")))))</f>
        <v/>
      </c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 s="1">
        <f>B12+1</f>
        <v>2</v>
      </c>
      <c r="C13" s="1" t="str">
        <f t="shared" ref="C13:C21" ca="1" si="0">IF($L$4="","",IF($L$4=0,"",IF($C$5="","",IF($C$5&lt;=10,IF($C$5&gt;=1,IF($C$5&lt;=10,IF($C$5&lt;=$L$4,INDIRECT("X"&amp;(QUOTIENT($L$4,$C$5)*$B13)),""),""),"")))))</f>
        <v/>
      </c>
      <c r="D13" s="1" t="str">
        <f t="shared" ref="D13:D21" ca="1" si="1">IF($L$5="","",IF($L$5=0,"",IF($C$5="","",IF($C$5&lt;=10,IF($C$5&gt;=1,IF($C$5&lt;=10,IF($C$5&lt;=$L$5,INDIRECT("Y"&amp;(QUOTIENT($L$5,$C$5)*B13)),""),""),"")))))</f>
        <v/>
      </c>
      <c r="E13" s="1">
        <v>0.21</v>
      </c>
      <c r="G13" s="1" t="str">
        <f t="shared" ref="G13:G21" si="2">IF($L$4="","",IF($L$4=0,"",IF($C$5="","",IF($C$5&lt;=10,IF($C$5&gt;=1,IF($C$5&lt;=10,IF($C$5&lt;=$L$4,QUOTIENT($L$4,$C$5)*$B13,""),""),"")))))</f>
        <v/>
      </c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21" si="3">B13+1</f>
        <v>3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3"/>
        <v>4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3"/>
        <v>5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3"/>
        <v>6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3"/>
        <v>7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3"/>
        <v>8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3"/>
        <v>9</v>
      </c>
      <c r="C20" s="1" t="str">
        <f ca="1">IF($L$4="","",IF($L$4=0,"",IF($C$5="","",IF($C$5&lt;=10,IF($C$5&gt;=1,IF($C$5&lt;=10,IF($C$5&lt;=$L$4,INDIRECT("X"&amp;(QUOTIENT($L$4,$C$5)*$B20)),""),""),"")))))</f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3"/>
        <v>10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3:26"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3:26"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3:26"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3:26"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3:26"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3:26"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3:26"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3:26"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3:26"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3:26"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3:26"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3:26"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3:26"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3:26"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3:26"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3:26"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3:26"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3:26"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3:26"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3:26"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3:26"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3:26"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3:26"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3:26"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3:26"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3:26"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3:26"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3:26"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3:26"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3:26"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3:26"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3:26"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3:26"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3:26"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3:26"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3:26"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3:26"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3:26"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3:26"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3:26"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3:26"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3:26"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3:26"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3:26"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3:26"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3:26"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3:26"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3:26"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3:26"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3:26"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3:26"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3:26"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3:26"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3:26"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3:26"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3:26"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3:26"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3:26"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3:26"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3:26"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3:26"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3:26"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3:26"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3:26"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3:26"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3:26"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3:26"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3:26"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3:26"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3:26"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3:26"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3:26"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3:26"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3:26"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3:26"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3:26"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3:26"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3:26"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3:26"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3:26"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3:26"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3:26"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3:26"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3:26"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3:26"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3:26"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3:26"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3:26"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3:26"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3:26"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3:26"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3:26"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3:26"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3:26"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3:26"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3:26"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3:26"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3:26"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3:26"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3:26"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3:26"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3:26"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3:26"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3:26"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3:26"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3:26"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3:26"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3:26"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3:26"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3:26"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3:26"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3:26"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3:26"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3:26"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3:26"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3:26"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3:26"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3:26"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3:26"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3:26"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3:26"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3:26"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3:26"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3:26"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3:26"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3:26"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3:26"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3:26"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3:26"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3:26"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3:26"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3:26"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3:26"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3:26"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3:26"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3:26"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3:26"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3:26"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3:26"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3:26"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3:26"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3:26"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3:26"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3:26"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3:26"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3:26"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3:26"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3:26"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3:26"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3:26"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3:26"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3:26"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3:26"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3:26"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3:26"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3:26"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3:26"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3:26"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3:26"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3:26"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3:26"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3:26"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3:26"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3:26"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3:26"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3:26"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3:26"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3:26"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3:26"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3:26"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3:26"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3:26"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3:26"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3:26"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3:26"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3:26"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3:26"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3:26"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3:26"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3:26"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3:26"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3:26"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3:26"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3:26"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3:26"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3:26"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3:26"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3:26"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3:26"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3:26"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3:26"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3:26"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3:26"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3:26"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3:26"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3:26"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3:26"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3:26"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3:26"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3:26"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3:26"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3:26"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3:26"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3:26"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3:26"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3:26"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3:26"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3:26"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3:26"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3:26"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3:26"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3:26"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3:26"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3:26"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3:26"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3:26"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3:26"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3:26"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3:26"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3:26"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3:26"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3:26"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3:26"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3:26"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3:26"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3:26"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3:26"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3:26"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3:26"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3:26"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3:26"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3:26"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3:26"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3:26"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3:26"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3:26"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3:26"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3:26"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3:26"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3:26"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3:26"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3:26"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3:26"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3:26"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3:26"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3:26"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3:26"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3:26"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3:26"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3:26"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3:26"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3:26"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3:26"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3:26"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3:26"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3:26"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3:26"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3:26"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3:26"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3:26"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3:26"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3:26"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3:26"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3:26"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3:26"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3:26"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3:26"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3:26"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3:26"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3:26"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3:26"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3:26"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3:26"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3:26"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3:26"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3:26"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3:26"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3:26"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3:26"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3:26"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3:26"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3:26"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3:26"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3:26"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3:26"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3:26"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3:26"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3:26"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3:26"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3:26"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3:26"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3:26"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3:26"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3:26"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3:26"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3:26"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3:26"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3:26"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3:26"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3:26"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3:26"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3:26"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3:26"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3:26"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3:26"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3:26"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3:26"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3:26"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3:26"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3:26"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3:26"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3:26"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3:26"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3:26"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3:26"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3:26"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3:26"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3:26"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3:26"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3:26"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3:26"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3:26"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3:26"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3:26"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3:26"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3:26"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3:26"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3:26"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3:26"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3:26"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3:26"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3:26"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3:26"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3:26"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3:26"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3:26"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3:26"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3:26"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3:26"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3:26"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3:26"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3:26"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3:26"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3:26"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3:26"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3:26"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3:26"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3:26"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3:26"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3:26"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3:26"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3:26"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3:26"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3:26"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3:26"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3:26"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3:26"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3:26"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3:26"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3:26"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3:26"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3:26"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3:26"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3:26"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3:26"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3:26"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3:26"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3:26"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3:26"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3:26"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3:26"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3:26"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3:26"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3:26"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3:26"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3:26"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3:26"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3:26"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3:26"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3:26"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3:26"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3:26"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3:26"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3:26"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3:26"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3:26"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3:26"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3:26"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3:26"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3:26"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3:26"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3:26"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3:26"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3:26"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3:26"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3:26"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3:26"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3:26"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3:26"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3:26"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3:26"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3:26"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3:26"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3:26"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3:26"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30</v>
      </c>
      <c r="L1" s="21"/>
      <c r="W1" s="1" t="str">
        <f>IF(入力!A4="","*",入力!A4)</f>
        <v>*</v>
      </c>
      <c r="X1" s="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ht="14.25" thickBot="1">
      <c r="A2" s="9"/>
    </row>
    <row r="3" spans="1:26">
      <c r="B3" s="17" t="s">
        <v>0</v>
      </c>
      <c r="C3" s="18"/>
      <c r="E3" s="17" t="s">
        <v>17</v>
      </c>
      <c r="F3" s="18"/>
      <c r="H3" s="17" t="s">
        <v>18</v>
      </c>
      <c r="I3" s="18"/>
      <c r="K3" s="17" t="s">
        <v>28</v>
      </c>
      <c r="L3" s="18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B4" s="3" t="s">
        <v>1</v>
      </c>
      <c r="C4" s="5" t="s">
        <v>2</v>
      </c>
      <c r="E4" s="3" t="s">
        <v>11</v>
      </c>
      <c r="F4" s="7">
        <v>10</v>
      </c>
      <c r="H4" s="3" t="s">
        <v>11</v>
      </c>
      <c r="I4" s="7">
        <v>10.5</v>
      </c>
      <c r="K4" s="3" t="s">
        <v>7</v>
      </c>
      <c r="L4" s="7">
        <f>1000-COUNTIF(X1:X1001,"*")</f>
        <v>0</v>
      </c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4" t="s">
        <v>3</v>
      </c>
      <c r="C5" s="6">
        <v>10</v>
      </c>
      <c r="E5" s="3" t="s">
        <v>12</v>
      </c>
      <c r="F5" s="7">
        <v>-1</v>
      </c>
      <c r="H5" s="3" t="s">
        <v>12</v>
      </c>
      <c r="I5" s="7">
        <v>-1.5</v>
      </c>
      <c r="K5" s="3" t="s">
        <v>8</v>
      </c>
      <c r="L5" s="7">
        <f>1000-COUNTIF(Y1:Y1001,"*")</f>
        <v>0</v>
      </c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E6" s="3" t="s">
        <v>15</v>
      </c>
      <c r="F6" s="7">
        <f>ABS(F4-F5)</f>
        <v>11</v>
      </c>
      <c r="H6" s="3" t="s">
        <v>15</v>
      </c>
      <c r="I6" s="7">
        <f>ABS(I4-I5)</f>
        <v>12</v>
      </c>
      <c r="K6" s="4" t="s">
        <v>9</v>
      </c>
      <c r="L6" s="8">
        <f>1000-COUNTIF(Z1:Z1001,"*")</f>
        <v>0</v>
      </c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E7" s="3" t="s">
        <v>13</v>
      </c>
      <c r="F7" s="7">
        <v>6</v>
      </c>
      <c r="H7" s="3" t="s">
        <v>13</v>
      </c>
      <c r="I7" s="7">
        <v>6.5</v>
      </c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E8" s="3" t="s">
        <v>14</v>
      </c>
      <c r="F8" s="7">
        <v>1</v>
      </c>
      <c r="H8" s="3" t="s">
        <v>14</v>
      </c>
      <c r="I8" s="7">
        <v>0.5</v>
      </c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E9" s="4" t="s">
        <v>16</v>
      </c>
      <c r="F9" s="8">
        <f>ABS(F7-F8)</f>
        <v>5</v>
      </c>
      <c r="H9" s="4" t="s">
        <v>16</v>
      </c>
      <c r="I9" s="8">
        <f>ABS(I7-I8)</f>
        <v>6</v>
      </c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2" t="s">
        <v>6</v>
      </c>
      <c r="C11" s="2" t="s">
        <v>4</v>
      </c>
      <c r="D11" s="2" t="s">
        <v>5</v>
      </c>
      <c r="E11" s="2" t="s">
        <v>19</v>
      </c>
      <c r="G11" s="2" t="s">
        <v>10</v>
      </c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 s="1">
        <v>1</v>
      </c>
      <c r="C12" s="1" t="str">
        <f ca="1">IF($L$4="","",IF($L$4=0,"",IF($C$5="","",IF($C$5&lt;=10,IF($C$5&gt;=1,IF($C$5&lt;=10,IF($C$5&lt;=$L$4,INDIRECT("X"&amp;(QUOTIENT($L$4,$C$5)*$B12)),""),""),"")))))</f>
        <v/>
      </c>
      <c r="D12" s="1" t="str">
        <f ca="1">IF($L$6="","",IF($L$6=0,"",IF($C$5="","",IF($C$5&lt;=10,IF($C$5&gt;=1,IF($C$5&lt;=10,IF($C$5&lt;=$L$6,INDIRECT("Z"&amp;(QUOTIENT($L$6,$C$5)*B12)),""),""),"")))))</f>
        <v/>
      </c>
      <c r="E12" s="1">
        <v>0.21</v>
      </c>
      <c r="G12" s="1" t="str">
        <f>IF($L$4="","",IF($L$4=0,"",IF($C$5="","",IF($C$5&lt;=10,IF($C$5&gt;=1,IF($C$5&lt;=10,IF($C$5&lt;=$L$4,QUOTIENT($L$4,$C$5)*$B12,""),""),"")))))</f>
        <v/>
      </c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 s="1">
        <f>B12+1</f>
        <v>2</v>
      </c>
      <c r="C13" s="1" t="str">
        <f t="shared" ref="C13:C21" ca="1" si="0">IF($L$4="","",IF($L$4=0,"",IF($C$5="","",IF($C$5&lt;=10,IF($C$5&gt;=1,IF($C$5&lt;=10,IF($C$5&lt;=$L$4,INDIRECT("X"&amp;(QUOTIENT($L$4,$C$5)*$B13)),""),""),"")))))</f>
        <v/>
      </c>
      <c r="D13" s="1" t="str">
        <f t="shared" ref="D13:D21" ca="1" si="1">IF($L$6="","",IF($L$6=0,"",IF($C$5="","",IF($C$5&lt;=10,IF($C$5&gt;=1,IF($C$5&lt;=10,IF($C$5&lt;=$L$6,INDIRECT("Z"&amp;(QUOTIENT($L$6,$C$5)*B13)),""),""),"")))))</f>
        <v/>
      </c>
      <c r="E13" s="1">
        <v>0.21</v>
      </c>
      <c r="G13" s="1" t="str">
        <f t="shared" ref="G13:G21" si="2">IF($L$4="","",IF($L$4=0,"",IF($C$5="","",IF($C$5&lt;=10,IF($C$5&gt;=1,IF($C$5&lt;=10,IF($C$5&lt;=$L$4,QUOTIENT($L$4,$C$5)*$B13,""),""),"")))))</f>
        <v/>
      </c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21" si="3">B13+1</f>
        <v>3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3"/>
        <v>4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3"/>
        <v>5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3"/>
        <v>6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3"/>
        <v>7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3"/>
        <v>8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3"/>
        <v>9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3"/>
        <v>10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3:26"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3:26"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3:26"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3:26"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3:26"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3:26"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3:26"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3:26"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3:26"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3:26"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3:26"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3:26"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3:26"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3:26"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3:26"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3:26"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3:26"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3:26"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3:26"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3:26"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3:26"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3:26"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3:26"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3:26"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3:26"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3:26"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3:26"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3:26"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3:26"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3:26"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3:26"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3:26"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3:26"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3:26"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3:26"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3:26"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3:26"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3:26"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3:26"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3:26"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3:26"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3:26"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3:26"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3:26"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3:26"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3:26"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3:26"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3:26"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3:26"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3:26"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3:26"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3:26"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3:26"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3:26"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3:26"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3:26"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3:26"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3:26"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3:26"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3:26"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3:26"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3:26"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3:26"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3:26"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3:26"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3:26"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3:26"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3:26"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3:26"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3:26"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3:26"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3:26"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3:26"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3:26"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3:26"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3:26"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3:26"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3:26"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3:26"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3:26"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3:26"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3:26"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3:26"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3:26"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3:26"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3:26"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3:26"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3:26"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3:26"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3:26"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3:26"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3:26"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3:26"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3:26"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3:26"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3:26"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3:26"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3:26"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3:26"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3:26"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3:26"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3:26"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3:26"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3:26"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3:26"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3:26"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3:26"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3:26"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3:26"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3:26"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3:26"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3:26"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3:26"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3:26"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3:26"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3:26"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3:26"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3:26"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3:26"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3:26"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3:26"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3:26"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3:26"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3:26"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3:26"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3:26"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3:26"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3:26"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3:26"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3:26"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3:26"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3:26"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3:26"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3:26"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3:26"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3:26"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3:26"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3:26"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3:26"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3:26"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3:26"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3:26"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3:26"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3:26"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3:26"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3:26"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3:26"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3:26"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3:26"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3:26"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3:26"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3:26"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3:26"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3:26"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3:26"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3:26"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3:26"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3:26"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3:26"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3:26"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3:26"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3:26"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3:26"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3:26"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3:26"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3:26"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3:26"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3:26"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3:26"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3:26"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3:26"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3:26"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3:26"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3:26"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3:26"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3:26"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3:26"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3:26"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3:26"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3:26"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3:26"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3:26"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3:26"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3:26"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3:26"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3:26"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3:26"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3:26"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3:26"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3:26"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3:26"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3:26"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3:26"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3:26"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3:26"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3:26"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3:26"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3:26"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3:26"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3:26"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3:26"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3:26"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3:26"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3:26"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3:26"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3:26"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3:26"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3:26"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3:26"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3:26"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3:26"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3:26"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3:26"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3:26"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3:26"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3:26"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3:26"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3:26"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3:26"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3:26"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3:26"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3:26"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3:26"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3:26"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3:26"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3:26"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3:26"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3:26"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3:26"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3:26"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3:26"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3:26"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3:26"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3:26"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3:26"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3:26"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3:26"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3:26"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3:26"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3:26"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3:26"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3:26"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3:26"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3:26"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3:26"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3:26"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3:26"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3:26"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3:26"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3:26"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3:26"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3:26"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3:26"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3:26"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3:26"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3:26"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3:26"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3:26"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3:26"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3:26"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3:26"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3:26"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3:26"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3:26"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3:26"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3:26"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3:26"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3:26"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3:26"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3:26"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3:26"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3:26"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3:26"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3:26"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3:26"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3:26"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3:26"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3:26"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3:26"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3:26"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3:26"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3:26"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3:26"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3:26"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3:26"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3:26"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3:26"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3:26"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3:26"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3:26"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3:26"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3:26"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3:26"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3:26"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3:26"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3:26"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3:26"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3:26"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3:26"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3:26"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3:26"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3:26"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3:26"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3:26"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3:26"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3:26"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3:26"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3:26"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3:26"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3:26"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3:26"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3:26"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3:26"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3:26"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3:26"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3:26"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3:26"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3:26"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3:26"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3:26"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3:26"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3:26"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3:26"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3:26"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3:26"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3:26"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3:26"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3:26"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3:26"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3:26"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3:26"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3:26"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3:26"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3:26"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3:26"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3:26"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3:26"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3:26"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3:26"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3:26"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3:26"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3:26"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3:26"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3:26"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3:26"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3:26"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3:26"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3:26"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3:26"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3:26"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3:26"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3:26"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3:26"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3:26"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3:26"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3:26"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3:26"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3:26"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3:26"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3:26"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3:26"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3:26"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3:26"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3:26"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3:26"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3:26"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3:26"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3:26"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3:26"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3:26"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3:26"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3:26"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3:26"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3:26"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3:26"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3:26"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3:26"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3:26"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3:26"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3:26"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3:26"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3:26"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3:26"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3:26"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3:26"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3:26"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3:26"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3:26"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3:26"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3:26"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3:26"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3:26"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3:26"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3:26"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3:26"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3:26"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3:26"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3:26"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3:26"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3:26"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3:26"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3:26"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3:26"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3:26"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3:26"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入力</vt:lpstr>
      <vt:lpstr>XY30</vt:lpstr>
      <vt:lpstr>XZ30</vt:lpstr>
      <vt:lpstr>YZ30</vt:lpstr>
      <vt:lpstr>XY20</vt:lpstr>
      <vt:lpstr>XZ20</vt:lpstr>
      <vt:lpstr>YZ20</vt:lpstr>
      <vt:lpstr>XY10</vt:lpstr>
      <vt:lpstr>XZ10</vt:lpstr>
      <vt:lpstr>YZ10</vt:lpstr>
    </vt:vector>
  </TitlesOfParts>
  <Company>コムロコンサルティンググループ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小室匡史制作プログラム 2014年03月16日 女性</dc:title>
  <dc:subject>バレーボールデータ視覚化 － ボール軌跡視覚化システム －</dc:subject>
  <dc:creator>Komuro Consulting Group : Masashi KOMURO</dc:creator>
  <dc:description>Copyright © Komuro Consulting Group 許可無き無断使用を禁ず．問い合わせ先：コムロコンサルティンググループ CEO 小室匡史 https://ko-cg.com/</dc:description>
  <cp:lastModifiedBy>小室</cp:lastModifiedBy>
  <dcterms:created xsi:type="dcterms:W3CDTF">2014-03-02T15:46:13Z</dcterms:created>
  <dcterms:modified xsi:type="dcterms:W3CDTF">2020-05-31T03:51:26Z</dcterms:modified>
</cp:coreProperties>
</file>